
<file path=[Content_Types].xml><?xml version="1.0" encoding="utf-8"?>
<Types xmlns="http://schemas.openxmlformats.org/package/2006/content-types">
  <Override PartName="/_rels/.rels" ContentType="application/vnd.openxmlformats-package.relationship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_rels/sheet1.xml.rels" ContentType="application/vnd.openxmlformats-package.relationships+xml"/>
  <Override PartName="/xl/worksheets/_rels/sheet5.xml.rels" ContentType="application/vnd.openxmlformats-package.relationships+xml"/>
  <Override PartName="/xl/worksheets/_rels/sheet6.xml.rels" ContentType="application/vnd.openxmlformats-package.relationships+xml"/>
  <Override PartName="/xl/styles.xml" ContentType="application/vnd.openxmlformats-officedocument.spreadsheetml.styles+xml"/>
  <Override PartName="/xl/workbook.xml" ContentType="application/vnd.openxmlformats-officedocument.spreadsheetml.sheet.main+xml"/>
  <Override PartName="/xl/media/image7.png" ContentType="image/png"/>
  <Override PartName="/xl/media/image8.png" ContentType="image/png"/>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_rels/drawing1.xml.rels" ContentType="application/vnd.openxmlformats-package.relationships+xml"/>
  <Override PartName="/xl/drawings/_rels/drawing3.xml.rels" ContentType="application/vnd.openxmlformats-package.relationships+xml"/>
  <Override PartName="/xl/_rels/workbook.xml.rels" ContentType="application/vnd.openxmlformats-package.relationship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0"/>
  </bookViews>
  <sheets>
    <sheet name="Orçamento Sintético" sheetId="1" state="visible" r:id="rId2"/>
    <sheet name="Orçamento Analítico" sheetId="2" state="visible" r:id="rId3"/>
    <sheet name="BDI" sheetId="3" state="visible" r:id="rId4"/>
    <sheet name="BDI para equipamentos" sheetId="4" state="visible" r:id="rId5"/>
    <sheet name="encargos sociais" sheetId="5" state="hidden" r:id="rId6"/>
    <sheet name="Cronograma" sheetId="6" state="visible" r:id="rId7"/>
    <sheet name="P.Mercado" sheetId="7" state="visible" r:id="rId8"/>
  </sheets>
  <definedNames>
    <definedName function="false" hidden="false" localSheetId="2" name="_xlnm.Print_Area" vbProcedure="false">BDI!$B$2:$E$37</definedName>
    <definedName function="false" hidden="false" localSheetId="3" name="_xlnm.Print_Area" vbProcedure="false">'BDI para equipamentos'!$B$2:$E$37</definedName>
    <definedName function="false" hidden="false" localSheetId="5" name="_xlnm.Print_Area" vbProcedure="false">Cronograma!$A$1:$H$26</definedName>
    <definedName function="false" hidden="false" localSheetId="1" name="_xlnm.Print_Area" vbProcedure="false">'Orçamento Analítico'!$A$1:$H$158</definedName>
    <definedName function="false" hidden="false" localSheetId="0" name="_xlnm.Print_Area" vbProcedure="false">'Orçamento Sintético'!$A$1:$H$37</definedName>
    <definedName function="false" hidden="false" localSheetId="6" name="_xlnm.Print_Area" vbProcedure="false">'P.Mercado'!$A$1:$F$41</definedName>
  </definedNames>
  <calcPr iterateCount="100" refMode="A1" iterate="false" iterateDelta="0.0001"/>
  <extLst>
    <ext xmlns:loext="http://schemas.libreoffice.org/" uri="{7626C862-2A13-11E5-B345-FEFF819CDC9F}">
      <loext:extCalcPr stringRefSyntax="ExcelA1"/>
    </ext>
  </extLst>
</workbook>
</file>

<file path=xl/sharedStrings.xml><?xml version="1.0" encoding="utf-8"?>
<sst xmlns="http://schemas.openxmlformats.org/spreadsheetml/2006/main" count="1033" uniqueCount="348">
  <si>
    <t xml:space="preserve">Obra - Planilha não desonerada</t>
  </si>
  <si>
    <t xml:space="preserve">Bancos</t>
  </si>
  <si>
    <t xml:space="preserve">B.D.I.</t>
  </si>
  <si>
    <t xml:space="preserve">B.D.I. para equipamentos</t>
  </si>
  <si>
    <t xml:space="preserve">REPARO DA REDE DE MÉDIA TENSÃO, DE TRANSFORMADOR E MANUTENÇÃO DAS CAIXAS DE PASSAGEM - UFVJM CAMPUS MUCURI</t>
  </si>
  <si>
    <t xml:space="preserve">SINAPI - 07/2021 - Minas Gerais
SETOP - 07/2021 - Minas Gerais
</t>
  </si>
  <si>
    <t xml:space="preserve">Planilha Orçamentária Sintética</t>
  </si>
  <si>
    <t xml:space="preserve">Item</t>
  </si>
  <si>
    <t xml:space="preserve">Código</t>
  </si>
  <si>
    <t xml:space="preserve">Banco</t>
  </si>
  <si>
    <t xml:space="preserve">Descrição</t>
  </si>
  <si>
    <t xml:space="preserve">Und</t>
  </si>
  <si>
    <t xml:space="preserve">Quant.</t>
  </si>
  <si>
    <t xml:space="preserve">Valor Unit</t>
  </si>
  <si>
    <t xml:space="preserve">Total</t>
  </si>
  <si>
    <t xml:space="preserve"> 1 </t>
  </si>
  <si>
    <t xml:space="preserve">TROCA DO RAMAL DE MÉDIA TENSÃO</t>
  </si>
  <si>
    <t xml:space="preserve"> 1.1 </t>
  </si>
  <si>
    <t xml:space="preserve">SINAPI</t>
  </si>
  <si>
    <t xml:space="preserve">CORDOALHA DE COBRE NU 70 MM², ENTERRADA, SEM ISOLADOR - FORNECIMENTO E INSTALAÇÃO. AF_12/2017</t>
  </si>
  <si>
    <t xml:space="preserve">M</t>
  </si>
  <si>
    <t xml:space="preserve"> 1.2 </t>
  </si>
  <si>
    <t xml:space="preserve"> COM-ELE-029 </t>
  </si>
  <si>
    <t xml:space="preserve">Próprio</t>
  </si>
  <si>
    <t xml:space="preserve">CABO UNIPOLAR ISOLADO DE ALUMÍNIO 50MM² PARA MÉDIA TENSÃO 8,7/15KV - FORNECIMENTO E INSTALAÇÃO</t>
  </si>
  <si>
    <t xml:space="preserve"> 1.3 </t>
  </si>
  <si>
    <t xml:space="preserve">REMOÇÃO DE CABOS ELÉTRICOS, DE FORMA MANUAL, SEM REAPROVEITAMENTO. AF_12/2017 (RETIRADA DO RAMAL ROMPIDO)</t>
  </si>
  <si>
    <t xml:space="preserve"> 2 </t>
  </si>
  <si>
    <t xml:space="preserve">EQUIPAMENTOS E CONEXÕES</t>
  </si>
  <si>
    <t xml:space="preserve"> 2.1 </t>
  </si>
  <si>
    <t xml:space="preserve"> K-INEL-0290 </t>
  </si>
  <si>
    <t xml:space="preserve">DISPOSITIVO DE ATERRAMENTO DAT 200A</t>
  </si>
  <si>
    <t xml:space="preserve">UN</t>
  </si>
  <si>
    <t xml:space="preserve"> 2.2 </t>
  </si>
  <si>
    <t xml:space="preserve"> COM-ELE-031 </t>
  </si>
  <si>
    <t xml:space="preserve">CONECTOR METALICO TIPO PARAFUSO FENDIDO (SPLIT BOLT), PARA CABOS ATE 70 MM2 - FORNECIMENTO E INSTALAÇÃO - PARA MALHA DE ATERRAMENTO</t>
  </si>
  <si>
    <t xml:space="preserve"> 2.3 </t>
  </si>
  <si>
    <t xml:space="preserve"> 73781/001 </t>
  </si>
  <si>
    <t xml:space="preserve">MUFLA TERMINAL PRIMARIA UNIPOLAR USO INTERNO PARA CABO 35/120MM2, ISOLACAO 15/25KV EM EPR - BORRACHA DE SILICONE. FORNECIMENTO E INSTALACAO.</t>
  </si>
  <si>
    <t xml:space="preserve"> 2.4 </t>
  </si>
  <si>
    <t xml:space="preserve">TERMINAL TIPO COTOVELO TDC 200A - FORNECIMENTO E INSTALAÇÃO</t>
  </si>
  <si>
    <t xml:space="preserve"> 2.5 </t>
  </si>
  <si>
    <t xml:space="preserve"> COM-ELE-030 </t>
  </si>
  <si>
    <t xml:space="preserve">CORDOALHA DE COBRE NU 10 MM², ENTERRADA, SEM ISOLADOR - FORNECIMENTO E INSTALAÇÃO. AF_12/2017 (ATERRAMENTO DOS TDC´S E MUFLAS)</t>
  </si>
  <si>
    <t xml:space="preserve"> 2.6 </t>
  </si>
  <si>
    <t xml:space="preserve">PARA-RAIO DE DISTRIBUIÇÃO, TENSÃO NOMINAL 15 KV, CORRENTE NOMINAL DE DESCARGA 5 KA, FORNECIMENTO E INSTALAÇÃO</t>
  </si>
  <si>
    <t xml:space="preserve"> 3 </t>
  </si>
  <si>
    <t xml:space="preserve">REPAROS CAIXAS DE PASSAGEM</t>
  </si>
  <si>
    <t xml:space="preserve"> 3.1 </t>
  </si>
  <si>
    <t xml:space="preserve"> ELE-CXS-212 </t>
  </si>
  <si>
    <t xml:space="preserve">SETOP</t>
  </si>
  <si>
    <t xml:space="preserve">CAIXA DE PASSAGEM PARA PISO DO TIPO "ZC" 77X67X90CM - PASSEIO (SUBSTITUIÇÃO DE CAIXA ZB EXISTENTE)</t>
  </si>
  <si>
    <t xml:space="preserve"> 3.2 </t>
  </si>
  <si>
    <t xml:space="preserve"> URB-DRE-005 </t>
  </si>
  <si>
    <t xml:space="preserve">FORNECIMENTO E LANÇAMENTO DE BRITA EM DRENO E PÁTIO ( DRENO PARA CAIXAS DE PASSAGEM)</t>
  </si>
  <si>
    <t xml:space="preserve">m³</t>
  </si>
  <si>
    <t xml:space="preserve"> 3.3 </t>
  </si>
  <si>
    <t xml:space="preserve">IMPERMEABILIZAÇÃO DE PISO COM ARGAMASSA DE CIMENTO E AREIA, COM ADITIVO IMPERMEABILIZANTE, E = 2CM. AF_06/2018 ( IMPERMEABILIZAÇÃO DAS PAREDES INTERNAS E ENTRADA DE DUTOS DAS CAIXAS DE PASSAGEM - 4 CAIXAS ZC)</t>
  </si>
  <si>
    <t xml:space="preserve">m²</t>
  </si>
  <si>
    <t xml:space="preserve"> 3.4 </t>
  </si>
  <si>
    <t xml:space="preserve"> COMP-ELE-060 </t>
  </si>
  <si>
    <t xml:space="preserve">REMOÇÃO DE TERRA E LIMPEZA DE CAIXA DE PASSAGEM ELÉTRICA COM FIAÇÃO (4 CAIXAS DE PASSAGEM ZC - 1m x 0,77m x 0,67)</t>
  </si>
  <si>
    <t xml:space="preserve"> 3.5</t>
  </si>
  <si>
    <t xml:space="preserve"> COMP-ELE-063 </t>
  </si>
  <si>
    <t xml:space="preserve">REPARO/MANUTENÇÃO DE DERIVAÇÕES E EMENDAS DE CIRCUITOS DE BAIXA TENSÃO LOCALIZADAS NAS CAIXAS DE PASSAGEM CAIXAS DE PASSAGEM A SEREM REPARADAS</t>
  </si>
  <si>
    <t xml:space="preserve"> 4 </t>
  </si>
  <si>
    <t xml:space="preserve">INSTALAÇÃO DE TRANSFORMADOR</t>
  </si>
  <si>
    <t xml:space="preserve"> 4.1 </t>
  </si>
  <si>
    <t xml:space="preserve">TRANSFORMADOR DE DISTRIBUIÇÃO, 300 KVA, TRIFÁSICO, 60 HZ, CLASSE 15 KV, IMERSO EM ÓLEO MINERAL, INSTALAÇÃO EM POSTE (NÃO INCLUSO SUPORTE) - FORNECIMENTO E INSTALAÇÃO. AF_12/2020</t>
  </si>
  <si>
    <t xml:space="preserve"> 4.2</t>
  </si>
  <si>
    <t xml:space="preserve">TRANSFORMADOR DE DISTRIBUIÇÃO, 225 KVA, TRIFÁSICO, 60 HZ, CLASSE 15 KV, IMERSO EM ÓLEO MINERAL, INSTALAÇÃO EM POSTE (NÃO INCLUSO SUPORTE) - FORNECIMENTO E INSTALAÇÃO. AF_12/2020</t>
  </si>
  <si>
    <t xml:space="preserve"> 4.3</t>
  </si>
  <si>
    <t xml:space="preserve"> COMP-ELE-062 </t>
  </si>
  <si>
    <t xml:space="preserve">INSTALAÇÃO DE TRANSFORMADOR EM POSTE</t>
  </si>
  <si>
    <t xml:space="preserve"> 4.4</t>
  </si>
  <si>
    <t xml:space="preserve"> COMP-ELE-061 </t>
  </si>
  <si>
    <t xml:space="preserve">RETIRADA DE TRANSFORMADOR EM POSTE</t>
  </si>
  <si>
    <t xml:space="preserve"> COMP-ELE-062</t>
  </si>
  <si>
    <t xml:space="preserve">SUBSTITUIÇÃO DE CRUZETA DE 2400MM EM POSTE - FORNECIMENTO E INSTALAÇÃO </t>
  </si>
  <si>
    <t xml:space="preserve">ADMINISTRAÇÃO TÉCNICA</t>
  </si>
  <si>
    <t xml:space="preserve">5.1 </t>
  </si>
  <si>
    <t xml:space="preserve"> 88266 </t>
  </si>
  <si>
    <t xml:space="preserve">ELETROTÉCNICO COM ENCARGOS COMPLEMENTARES (MEIO EXPEDIENTE DURANTE 2 MESES)</t>
  </si>
  <si>
    <t xml:space="preserve">H</t>
  </si>
  <si>
    <t xml:space="preserve">MOBILIZAÇÃO E DESMOBILIZAÇÃO DE OBRA</t>
  </si>
  <si>
    <t xml:space="preserve">6.1 </t>
  </si>
  <si>
    <t xml:space="preserve">MOB-DES-020</t>
  </si>
  <si>
    <t xml:space="preserve">OBRAS ATÉ O VALOR DE 1.000.000,00</t>
  </si>
  <si>
    <t xml:space="preserve">%</t>
  </si>
  <si>
    <t xml:space="preserve">Total sem BDI</t>
  </si>
  <si>
    <t xml:space="preserve">Total do BDI (sem equipamentos)</t>
  </si>
  <si>
    <t xml:space="preserve">Total do BDI (10% de equipamentos - transformadores)</t>
  </si>
  <si>
    <t xml:space="preserve">Total Geral</t>
  </si>
  <si>
    <t xml:space="preserve">REPARO DA REDE DE MÉDIA TENSÃO E MANUTENÇÃO DAS CAIXAS DE PASSAGEM - UFVJM CAMPUS MUCURI</t>
  </si>
  <si>
    <t xml:space="preserve">Planilha Orçamentária Analítica</t>
  </si>
  <si>
    <t xml:space="preserve">Composição</t>
  </si>
  <si>
    <t xml:space="preserve">Composição Auxiliar</t>
  </si>
  <si>
    <t xml:space="preserve"> 88247 </t>
  </si>
  <si>
    <t xml:space="preserve">AUXILIAR DE ELETRICISTA COM ENCARGOS COMPLEMENTARES</t>
  </si>
  <si>
    <t xml:space="preserve"> 88264 </t>
  </si>
  <si>
    <t xml:space="preserve">ELETRICISTA COM ENCARGOS COMPLEMENTARES</t>
  </si>
  <si>
    <t xml:space="preserve">Insumo</t>
  </si>
  <si>
    <t xml:space="preserve"> 00000864 </t>
  </si>
  <si>
    <t xml:space="preserve">CABO DE COBRE NU 70 MM2 MEIO-DURO</t>
  </si>
  <si>
    <t xml:space="preserve">ORC-1</t>
  </si>
  <si>
    <t xml:space="preserve">PM</t>
  </si>
  <si>
    <t xml:space="preserve">CABO UNIPOLAR ISOLADO DE ALUMÍNIO 50MM² PARA MÉDIA TENSÃO 8,7/15KV </t>
  </si>
  <si>
    <t xml:space="preserve"> 97661 </t>
  </si>
  <si>
    <t xml:space="preserve"> 88316 </t>
  </si>
  <si>
    <t xml:space="preserve">SERVENTE COM ENCARGOS COMPLEMENTARES</t>
  </si>
  <si>
    <t xml:space="preserve">ORC-2</t>
  </si>
  <si>
    <t xml:space="preserve"> 00011855 </t>
  </si>
  <si>
    <t xml:space="preserve">CONECTOR METALICO TIPO PARAFUSO FENDIDO (SPLIT BOLT), PARA CABOS ATE 70 MM2</t>
  </si>
  <si>
    <t xml:space="preserve"> 00004168 </t>
  </si>
  <si>
    <t xml:space="preserve">MUFLA TERMINAL PRIMARIA UNIPOLAR USO INTERNO PARA CABO 35/120MM2 ISOLACAO 15/25KV EM EPR - BORRACHA DE SILICONE</t>
  </si>
  <si>
    <t xml:space="preserve"> 002501 </t>
  </si>
  <si>
    <t xml:space="preserve">ORC-3</t>
  </si>
  <si>
    <t xml:space="preserve">TERMINAL TIPO COTOVELO TDC 200A, 50mm²</t>
  </si>
  <si>
    <t xml:space="preserve"> 00000862 </t>
  </si>
  <si>
    <t xml:space="preserve">CABO DE COBRE NU 10 MM2 MEIO-DURO</t>
  </si>
  <si>
    <t xml:space="preserve"> 83641 </t>
  </si>
  <si>
    <t xml:space="preserve"> 00004276 </t>
  </si>
  <si>
    <t xml:space="preserve">PARA-RAIOS DE DISTRIBUICAO, TENSAO NOMINAL 15 KV, CORRENTE NOMINAL DE DESCARGA 5 KA</t>
  </si>
  <si>
    <t xml:space="preserve">ELE-CXS-212</t>
  </si>
  <si>
    <t xml:space="preserve"> TER-API-005 </t>
  </si>
  <si>
    <t xml:space="preserve">APILOAMENTO DO FUNDO DE VALAS COM SOQUETE</t>
  </si>
  <si>
    <t xml:space="preserve"> TER-ESC-035 </t>
  </si>
  <si>
    <t xml:space="preserve">ESCAVAÇÃO MANUAL DE VALA COM PROFUNDIDADE MENOR OU IGUAL A 1,5M</t>
  </si>
  <si>
    <t xml:space="preserve"> FUN-LAS-010 </t>
  </si>
  <si>
    <t xml:space="preserve">LASTRO DE BRITA 2 OU 3 APILOADO MANUALMENTE</t>
  </si>
  <si>
    <t xml:space="preserve"> MAO-OFC-075 </t>
  </si>
  <si>
    <t xml:space="preserve">PEDREIRO COM ENCARGOS COMPLEMENTARES</t>
  </si>
  <si>
    <t xml:space="preserve">HORA</t>
  </si>
  <si>
    <t xml:space="preserve"> MAO-AJD-040 </t>
  </si>
  <si>
    <t xml:space="preserve"> TRA-CAÇ-015 </t>
  </si>
  <si>
    <t xml:space="preserve">TRANSPORTE DE MATERIAL DEMOLIDO EM CAÇAMBA</t>
  </si>
  <si>
    <t xml:space="preserve"> MATED- 13059 </t>
  </si>
  <si>
    <t xml:space="preserve">TAMPÃO E ARO ARTICULADOS (APLICAÇÃO :CAIXA PADRÃO CEMIG| TIPO: ZC|INSTALAÇÃO: PASSEIO|MATERIAL: FERRO FUNDIDO| COMPRIMENTO*: 951MM| LARGURA*: 846MM)* VALORES REFERENCIAIS APROXIMADOS</t>
  </si>
  <si>
    <t xml:space="preserve">un</t>
  </si>
  <si>
    <t xml:space="preserve"> ED-20722 </t>
  </si>
  <si>
    <t xml:space="preserve">CAIXA DE INSPEÇÃO EM CONCRETO, TIPO "ZC", PADRÃO CEMIG, COMPRIMENTO 77CM, LARGURA 67CM, ALTURA 90CM, ESPESSURA 8CM EM CONCRETO ESTRUTURAL, PREPARADO EM OBRA COM BETONEIRA, COM FCK 20 MPA, INCLUSIVE ARMAÇÃO EM AÇO CA-50/ 60 (FABRICAÇÃO)</t>
  </si>
  <si>
    <t xml:space="preserve">URB-DRE-005</t>
  </si>
  <si>
    <t xml:space="preserve">MAO-AJD-040</t>
  </si>
  <si>
    <t xml:space="preserve">MATED- 11252</t>
  </si>
  <si>
    <t xml:space="preserve">PEDRA BRITADA POSTO OBRA (NÚMERO: 3/ GRANULOMETRIA: 38-50 MM)</t>
  </si>
  <si>
    <t xml:space="preserve">ARGAMASSA TRAÇO 1:3 (EM VOLUME DE CIMENTO E AREIA MÉDIA ÚMIDA) PARA CONTRAPISO, PREPARO MECÂNICO COM BETONEIRA 400 L. AF_08/2019</t>
  </si>
  <si>
    <t xml:space="preserve"> 88309 </t>
  </si>
  <si>
    <t xml:space="preserve"> 00000123 </t>
  </si>
  <si>
    <t xml:space="preserve">ADITIVO IMPERMEABILIZANTE DE PEGA NORMAL PARA ARGAMASSAS E CONCRETOS SEM ARMACAO, LIQUIDO E ISENTO DE CLORETOS</t>
  </si>
  <si>
    <t xml:space="preserve">L</t>
  </si>
  <si>
    <t xml:space="preserve">REFORMA/MANUTENÇÃO DE DERIVAÇÕES E EMENDAS DE CABOS EM BAIXA TENSÃO LOCALIZADAS EM CAIXAS DE PASSAGEM</t>
  </si>
  <si>
    <t xml:space="preserve">CONECTOR METALICO TIPO PARAFUSO FENDIDO (SPLIT BOLT), PARA CABOS ATE 10 MM2 </t>
  </si>
  <si>
    <t xml:space="preserve">FITA ISOLANTE ADESIVA ANTICHAMA, USO ATE 750 V, EM ROLO DE 19 MM X 5 M </t>
  </si>
  <si>
    <t xml:space="preserve">TRANSFORMADOR DISTRIBUICAO  300KVA TRIFASICO 60HZ CLASSE 15KV IMERSO EM ÓLEO MINERAL FORNECIMENTO E INSTALACAO</t>
  </si>
  <si>
    <t xml:space="preserve">GUINDAUTO HIDRÁULICO, CAPACIDADE MÁXIMA DE CARGA 6200 KG, MOMENTO MÁXIMO DE CARGA 11,7 TM, ALCANCE MÁXIMO HORIZONTAL 9,70 M, INCLUSIVE CAMINHÃO TOCO PBT 16.000 KG, POTÊNCIA DE 189 CV - CHP DIURNO. AF_06/2014</t>
  </si>
  <si>
    <t xml:space="preserve">CHP</t>
  </si>
  <si>
    <t xml:space="preserve"> TRANSFORMADOR DE DISTRIBUIÇÃO, 300 KVA, TRIFÁSICO, 60 HZ, CLASSE 15 KV, IMERSO EM ÓLEO MINERAL, INSTALAÇÃO EM POSTE (NÃO INCLUSO SUPORTE) - FORNECIMENTO E INSTALAÇÃO. AF_12/2020</t>
  </si>
  <si>
    <t xml:space="preserve"> 4.2 </t>
  </si>
  <si>
    <t xml:space="preserve"> TRANSFORMADOR TRIFASICO DE DISTRIBUICAO, POTENCIA DE 225 KVA, TENSAO NOMINAL DE 15 KV, TENSAO SECUNDARIA DE 220/127V, EM OLEO ISOLANTE TIPO MINERAL</t>
  </si>
  <si>
    <t xml:space="preserve">4.3</t>
  </si>
  <si>
    <t xml:space="preserve"> </t>
  </si>
  <si>
    <t xml:space="preserve">CINTA CIRCULAR EM ACO GALVANIZADO DE 210 MM DE DIAMETRO PARA INSTALACAO DE TRANSFORMADOR EM POSTE DE CONCRETO</t>
  </si>
  <si>
    <t xml:space="preserve"> 4.4 </t>
  </si>
  <si>
    <t xml:space="preserve"> 5928 </t>
  </si>
  <si>
    <t xml:space="preserve"> 4.3 </t>
  </si>
  <si>
    <t xml:space="preserve"> CRUZETA DE MADEIRA TRATADA, *90 X 115 X 2400* MM, EM EUCALIPTO OU EQUIVALENTE DA REGIAO</t>
  </si>
  <si>
    <t xml:space="preserve">ELETROTÉCNICO COM ENCARGOS COMPLEMENTARES (MEIO EXPEDIENTE DURANTE 1 MÊS)</t>
  </si>
  <si>
    <t xml:space="preserve"> 95334 </t>
  </si>
  <si>
    <t xml:space="preserve">CURSO DE CAPACITAÇÃO PARA ELETROTÉCNICO (ENCARGOS COMPLEMENTARES) - HORISTA</t>
  </si>
  <si>
    <t xml:space="preserve"> 00037370 </t>
  </si>
  <si>
    <t xml:space="preserve">ALIMENTACAO - HORISTA (COLETADO CAIXA)</t>
  </si>
  <si>
    <t xml:space="preserve"> 00002438 </t>
  </si>
  <si>
    <t xml:space="preserve">ELETROTECNICO</t>
  </si>
  <si>
    <t xml:space="preserve"> 00043484 </t>
  </si>
  <si>
    <t xml:space="preserve">EPI - FAMILIA ELETRICISTA - HORISTA (ENCARGOS COMPLEMENTARES - COLETADO CAIXA)</t>
  </si>
  <si>
    <t xml:space="preserve"> 00043460 </t>
  </si>
  <si>
    <t xml:space="preserve">FERRAMENTAS - FAMILIA ELETRICISTA - HORISTA (ENCARGOS COMPLEMENTARES - COLETADO CAIXA)</t>
  </si>
  <si>
    <t xml:space="preserve"> 00037372 </t>
  </si>
  <si>
    <t xml:space="preserve">EXAMES - HORISTA (COLETADO CAIXA)</t>
  </si>
  <si>
    <t xml:space="preserve"> 00037373 </t>
  </si>
  <si>
    <t xml:space="preserve">SEGURO - HORISTA (COLETADO CAIXA)</t>
  </si>
  <si>
    <t xml:space="preserve"> 00037371 </t>
  </si>
  <si>
    <t xml:space="preserve">TRANSPORTE - HORISTA (COLETADO CAIXA)</t>
  </si>
  <si>
    <t xml:space="preserve">UNIVERSIDADE FEDERAL DOS VALES DO JEQUITINHONHA E MUCURI
REPARO DA REDE DE MÉDIA TENSÃO E MANUTENÇÃO DAS CAIXAS DE PASSAGEM
CAMPUS MUCURI - TEÓFILO OTONI - MG
 ORÇAMENTO BÁSICO DE REFERÊNCIA - PLANILHA NÃO DESONERADA</t>
  </si>
  <si>
    <t xml:space="preserve">Grupo</t>
  </si>
  <si>
    <t xml:space="preserve">A</t>
  </si>
  <si>
    <t xml:space="preserve">Despesas indiretas</t>
  </si>
  <si>
    <t xml:space="preserve">A.1</t>
  </si>
  <si>
    <t xml:space="preserve">Administração central</t>
  </si>
  <si>
    <t xml:space="preserve">A.2</t>
  </si>
  <si>
    <t xml:space="preserve">Garantia e Seguro Contratual</t>
  </si>
  <si>
    <t xml:space="preserve">A.3</t>
  </si>
  <si>
    <t xml:space="preserve">Seguro de Risco de Engenharia</t>
  </si>
  <si>
    <t xml:space="preserve">A.4</t>
  </si>
  <si>
    <t xml:space="preserve">Outros</t>
  </si>
  <si>
    <t xml:space="preserve">Total do grupo A</t>
  </si>
  <si>
    <t xml:space="preserve">B</t>
  </si>
  <si>
    <t xml:space="preserve">Bonificação</t>
  </si>
  <si>
    <t xml:space="preserve">B.1</t>
  </si>
  <si>
    <t xml:space="preserve">Lucro</t>
  </si>
  <si>
    <t xml:space="preserve">Total do grupo B</t>
  </si>
  <si>
    <t xml:space="preserve">C</t>
  </si>
  <si>
    <t xml:space="preserve">Impostos</t>
  </si>
  <si>
    <t xml:space="preserve">C.1</t>
  </si>
  <si>
    <t xml:space="preserve">PIS</t>
  </si>
  <si>
    <t xml:space="preserve">C.2</t>
  </si>
  <si>
    <t xml:space="preserve">COFINS</t>
  </si>
  <si>
    <t xml:space="preserve">C.3</t>
  </si>
  <si>
    <t xml:space="preserve">ISS (Prefeitura de Teófilo Otoni)*</t>
  </si>
  <si>
    <t xml:space="preserve">C.4</t>
  </si>
  <si>
    <t xml:space="preserve">CPRB (Contribuição Previdenciária sobre Renda Bruta)</t>
  </si>
  <si>
    <t xml:space="preserve">Total do grupo C</t>
  </si>
  <si>
    <t xml:space="preserve">D</t>
  </si>
  <si>
    <t xml:space="preserve">Despesas Financeiras (F)</t>
  </si>
  <si>
    <t xml:space="preserve">Total do grupo D</t>
  </si>
  <si>
    <t xml:space="preserve">Fórmula para o cálculo do B.D.I. ( benefícios e despesas indiretas )</t>
  </si>
  <si>
    <r>
      <rPr>
        <sz val="12"/>
        <color rgb="FF000000"/>
        <rFont val="Calibri"/>
        <family val="2"/>
        <charset val="1"/>
      </rPr>
      <t xml:space="preserve">BDI = BDI (%) = </t>
    </r>
    <r>
      <rPr>
        <u val="single"/>
        <sz val="12"/>
        <rFont val="Arial"/>
        <family val="2"/>
        <charset val="1"/>
      </rPr>
      <t xml:space="preserve">(1+A) x (1+F) x (1+B) x (1+R)</t>
    </r>
    <r>
      <rPr>
        <sz val="12"/>
        <rFont val="Arial"/>
        <family val="2"/>
        <charset val="1"/>
      </rPr>
      <t xml:space="preserve">  - 1  </t>
    </r>
  </si>
  <si>
    <t xml:space="preserve">(1- I)</t>
  </si>
  <si>
    <t xml:space="preserve">_____________________________________________________</t>
  </si>
  <si>
    <t xml:space="preserve">Leon Cândido de Oliveira</t>
  </si>
  <si>
    <t xml:space="preserve">Notas:</t>
  </si>
  <si>
    <t xml:space="preserve">1) Alíquota de ISS é determinado pela "Relação de Serviços" do município onde se prestará o serviço conforme art. 1º e art. 8º da Lei Complementar nº 116/2001.</t>
  </si>
  <si>
    <t xml:space="preserve">2) Alíquota máxima de PIS é de até 1,65% conforme Lei nº 10.637/02 em consonância com o Regime de Tributação da Empresa.</t>
  </si>
  <si>
    <t xml:space="preserve">3)  A alíquota máxima de COFINS é de 3% conforme inciso XX do art. 10 da Lei nº10.833/03.</t>
  </si>
  <si>
    <t xml:space="preserve"> MODELO PLANILHA DE ENCARGOS SOCIAIS SOBRE A MÃO DE OBRA</t>
  </si>
  <si>
    <t xml:space="preserve">CÓDIGO</t>
  </si>
  <si>
    <t xml:space="preserve">DESCRIÇÃO</t>
  </si>
  <si>
    <t xml:space="preserve">HORISTA %</t>
  </si>
  <si>
    <t xml:space="preserve">MENSALISTA %</t>
  </si>
  <si>
    <t xml:space="preserve">GRUPO A</t>
  </si>
  <si>
    <t xml:space="preserve">A1</t>
  </si>
  <si>
    <t xml:space="preserve">INSS</t>
  </si>
  <si>
    <t xml:space="preserve">A2</t>
  </si>
  <si>
    <t xml:space="preserve">SESI</t>
  </si>
  <si>
    <t xml:space="preserve">A3</t>
  </si>
  <si>
    <t xml:space="preserve">SENAI</t>
  </si>
  <si>
    <t xml:space="preserve">A4</t>
  </si>
  <si>
    <t xml:space="preserve">INCRA</t>
  </si>
  <si>
    <t xml:space="preserve">A5</t>
  </si>
  <si>
    <t xml:space="preserve">SEBRAE</t>
  </si>
  <si>
    <t xml:space="preserve">A6</t>
  </si>
  <si>
    <t xml:space="preserve">Salário-educação</t>
  </si>
  <si>
    <t xml:space="preserve">A7</t>
  </si>
  <si>
    <t xml:space="preserve">Seguro Contra Acidentes de Trabalho</t>
  </si>
  <si>
    <t xml:space="preserve">A8</t>
  </si>
  <si>
    <t xml:space="preserve">FGTS</t>
  </si>
  <si>
    <t xml:space="preserve">A9</t>
  </si>
  <si>
    <t xml:space="preserve">SECONCI</t>
  </si>
  <si>
    <t xml:space="preserve">TOTAL </t>
  </si>
  <si>
    <t xml:space="preserve">GRUPO B</t>
  </si>
  <si>
    <t xml:space="preserve">B1</t>
  </si>
  <si>
    <t xml:space="preserve">Repouso Semanal Remunerado</t>
  </si>
  <si>
    <t xml:space="preserve">B2</t>
  </si>
  <si>
    <t xml:space="preserve">Feriados</t>
  </si>
  <si>
    <t xml:space="preserve">B3</t>
  </si>
  <si>
    <t xml:space="preserve">Auxilio - Enfermidade</t>
  </si>
  <si>
    <t xml:space="preserve">B4</t>
  </si>
  <si>
    <t xml:space="preserve">13º Salário</t>
  </si>
  <si>
    <t xml:space="preserve">B5</t>
  </si>
  <si>
    <t xml:space="preserve">Licença Paternidade</t>
  </si>
  <si>
    <t xml:space="preserve">B6</t>
  </si>
  <si>
    <t xml:space="preserve">Faltas justificadas</t>
  </si>
  <si>
    <t xml:space="preserve">B7</t>
  </si>
  <si>
    <t xml:space="preserve">Dias chuvas</t>
  </si>
  <si>
    <t xml:space="preserve">B8</t>
  </si>
  <si>
    <t xml:space="preserve">Auxílio Acidente Trabalho</t>
  </si>
  <si>
    <t xml:space="preserve">B9</t>
  </si>
  <si>
    <t xml:space="preserve">Férias Gozadas</t>
  </si>
  <si>
    <t xml:space="preserve">B10</t>
  </si>
  <si>
    <t xml:space="preserve">Salário Maternidade</t>
  </si>
  <si>
    <t xml:space="preserve">TOTAL</t>
  </si>
  <si>
    <t xml:space="preserve">CRUPO C</t>
  </si>
  <si>
    <t xml:space="preserve">C1</t>
  </si>
  <si>
    <t xml:space="preserve">Aviso Prévio Indenizado</t>
  </si>
  <si>
    <t xml:space="preserve">C2</t>
  </si>
  <si>
    <t xml:space="preserve">Aviso Prévio Trabalhado</t>
  </si>
  <si>
    <t xml:space="preserve">C3</t>
  </si>
  <si>
    <t xml:space="preserve">Férias Indenizadas</t>
  </si>
  <si>
    <t xml:space="preserve">C4</t>
  </si>
  <si>
    <t xml:space="preserve">Depósito Rescisão Sem Justa Causa</t>
  </si>
  <si>
    <t xml:space="preserve">C5</t>
  </si>
  <si>
    <t xml:space="preserve">Indenização Adicional</t>
  </si>
  <si>
    <t xml:space="preserve">GRUPO D</t>
  </si>
  <si>
    <t xml:space="preserve">D1</t>
  </si>
  <si>
    <t xml:space="preserve">Reincidência de Grupo A sobre Grupo B</t>
  </si>
  <si>
    <t xml:space="preserve">D2</t>
  </si>
  <si>
    <t xml:space="preserve">Reicidência de Grupo A sobre Aviso Prévio Trabalhado e Reincidência do FGTS sobre Aviso Prévio Indenizado</t>
  </si>
  <si>
    <t xml:space="preserve">TOTAL (A+B+C+D)</t>
  </si>
  <si>
    <t xml:space="preserve">UNIVERSIDADE FEDERAL DOS VALES DO JEQUITINHONHA E MUCURI
REPARO DA REDE DE MÉDIA TENSÃO, DE TRANSFORMADOR E MANUTENÇÃO DAS CAIXAS DE PASSAGEM
 CAMPUS MUCURI UFVJM - TEÓFILO OTONI - MG
CRONOGRAMA FÍSICO FINANCEIRO - PLANILHA NÃO DESONERADA</t>
  </si>
  <si>
    <t xml:space="preserve">ITEM</t>
  </si>
  <si>
    <t xml:space="preserve">PRIMEIRO MÊS</t>
  </si>
  <si>
    <t xml:space="preserve">SEGUNDO MÊS</t>
  </si>
  <si>
    <t xml:space="preserve">VALOR</t>
  </si>
  <si>
    <t xml:space="preserve">1.0</t>
  </si>
  <si>
    <t xml:space="preserve">2.0</t>
  </si>
  <si>
    <t xml:space="preserve">3.0</t>
  </si>
  <si>
    <t xml:space="preserve">4.0</t>
  </si>
  <si>
    <t xml:space="preserve">TROCA DE TRANSFORMADOR</t>
  </si>
  <si>
    <t xml:space="preserve">4.1</t>
  </si>
  <si>
    <t xml:space="preserve">TRANSFORMADOR DISTRIBUICAO 300KVA TRIFASICO (10% DE BDI)</t>
  </si>
  <si>
    <t xml:space="preserve">4.2</t>
  </si>
  <si>
    <t xml:space="preserve">TRANSFORMADOR DISTRIBUICAO225KVA TRIFASICO (10% DE BDI)</t>
  </si>
  <si>
    <t xml:space="preserve">4.4</t>
  </si>
  <si>
    <t xml:space="preserve">5.0</t>
  </si>
  <si>
    <t xml:space="preserve">6.0</t>
  </si>
  <si>
    <t xml:space="preserve">(R$) SIMPLES</t>
  </si>
  <si>
    <t xml:space="preserve">(%) SIMPLES</t>
  </si>
  <si>
    <t xml:space="preserve">(R$) ACUMULADO</t>
  </si>
  <si>
    <t xml:space="preserve">(%) ACUMULADO</t>
  </si>
  <si>
    <t xml:space="preserve">ORÇAMENTOS </t>
  </si>
  <si>
    <t xml:space="preserve">REPARO NA REDE DE MÉDIA TENSÃO - CAMPUS MUCURI UFVJM</t>
  </si>
  <si>
    <t xml:space="preserve">Orçamento</t>
  </si>
  <si>
    <t xml:space="preserve">PESQUISADO EM:</t>
  </si>
  <si>
    <t xml:space="preserve">PREÇO TOTAL</t>
  </si>
  <si>
    <t xml:space="preserve">PREÇO POR UNID</t>
  </si>
  <si>
    <t xml:space="preserve">ORC-1.1</t>
  </si>
  <si>
    <t xml:space="preserve">M.T. MÉDIA TENSÃO</t>
  </si>
  <si>
    <t xml:space="preserve">ORC-1.2</t>
  </si>
  <si>
    <t xml:space="preserve">CONDUSCAMP</t>
  </si>
  <si>
    <t xml:space="preserve">ORC-1.3</t>
  </si>
  <si>
    <t xml:space="preserve">LOJA ELÉTRICA 1</t>
  </si>
  <si>
    <t xml:space="preserve">ORC-1.4</t>
  </si>
  <si>
    <t xml:space="preserve">LOJA ELÉTRICA 2</t>
  </si>
  <si>
    <t xml:space="preserve">ORC-1.5</t>
  </si>
  <si>
    <t xml:space="preserve">ELETROTRAFO</t>
  </si>
  <si>
    <t xml:space="preserve">MEDIA DOS ORÇAMENTOS</t>
  </si>
  <si>
    <t xml:space="preserve">ORC-2.1</t>
  </si>
  <si>
    <t xml:space="preserve">ORC-2.2</t>
  </si>
  <si>
    <t xml:space="preserve">ORC-2.3</t>
  </si>
  <si>
    <t xml:space="preserve">x.x</t>
  </si>
  <si>
    <t xml:space="preserve">POSTE CONCRETO CIRCULAR 11M E 600 daN</t>
  </si>
  <si>
    <t xml:space="preserve">Orçam.</t>
  </si>
  <si>
    <t xml:space="preserve">ORC-3.1</t>
  </si>
  <si>
    <t xml:space="preserve">1</t>
  </si>
  <si>
    <t xml:space="preserve">COMPRAS NET</t>
  </si>
  <si>
    <t xml:space="preserve">ORC-3.2</t>
  </si>
  <si>
    <t xml:space="preserve">POSTES INDAIAL</t>
  </si>
  <si>
    <t xml:space="preserve">ORC-3.3</t>
  </si>
  <si>
    <t xml:space="preserve">LOJA ENTRADAS DE ENERGIA</t>
  </si>
  <si>
    <t xml:space="preserve">MUFLA TERMINAL PRIMARIA UNIPOLAR  ISOLACAO 15/25KV EM EPR</t>
  </si>
  <si>
    <t xml:space="preserve">ORC-4</t>
  </si>
  <si>
    <t xml:space="preserve">ORC-4.1</t>
  </si>
  <si>
    <t xml:space="preserve">ORC-4.2</t>
  </si>
  <si>
    <t xml:space="preserve">DIMENSIONAL</t>
  </si>
  <si>
    <t xml:space="preserve">ORC-4.3</t>
  </si>
  <si>
    <t xml:space="preserve">PORTAL ELETRICO</t>
  </si>
  <si>
    <t xml:space="preserve">ORC-4.4</t>
  </si>
  <si>
    <t xml:space="preserve">SHOPTIME</t>
  </si>
</sst>
</file>

<file path=xl/styles.xml><?xml version="1.0" encoding="utf-8"?>
<styleSheet xmlns="http://schemas.openxmlformats.org/spreadsheetml/2006/main">
  <numFmts count="12">
    <numFmt numFmtId="164" formatCode="General"/>
    <numFmt numFmtId="165" formatCode="0.00%"/>
    <numFmt numFmtId="166" formatCode="&quot;R$ &quot;#,##0.00"/>
    <numFmt numFmtId="167" formatCode="#,##0.00"/>
    <numFmt numFmtId="168" formatCode="#,##0.0000000"/>
    <numFmt numFmtId="169" formatCode="#,##0.00\ ;\-#,##0.00\ ;&quot; -&quot;#\ ;@\ "/>
    <numFmt numFmtId="170" formatCode="0.00"/>
    <numFmt numFmtId="171" formatCode="@"/>
    <numFmt numFmtId="172" formatCode="_-* #,##0.00_-;\-* #,##0.00_-;_-* \-??_-;_-@"/>
    <numFmt numFmtId="173" formatCode="0"/>
    <numFmt numFmtId="174" formatCode="_(* #,##0.00_);_(* \(#,##0.00\);_(* \-??_);_(@_)"/>
    <numFmt numFmtId="175" formatCode="0%"/>
  </numFmts>
  <fonts count="25">
    <font>
      <sz val="11"/>
      <color rgb="FF000000"/>
      <name val="Arial"/>
      <family val="0"/>
      <charset val="1"/>
    </font>
    <font>
      <sz val="10"/>
      <name val="Arial"/>
      <family val="0"/>
    </font>
    <font>
      <sz val="10"/>
      <name val="Arial"/>
      <family val="0"/>
    </font>
    <font>
      <sz val="10"/>
      <name val="Arial"/>
      <family val="0"/>
    </font>
    <font>
      <b val="true"/>
      <sz val="11"/>
      <color rgb="FF000000"/>
      <name val="Arial"/>
      <family val="2"/>
      <charset val="1"/>
    </font>
    <font>
      <b val="true"/>
      <sz val="10"/>
      <color rgb="FF000000"/>
      <name val="Arial"/>
      <family val="2"/>
      <charset val="1"/>
    </font>
    <font>
      <b val="true"/>
      <sz val="10"/>
      <name val="Arial"/>
      <family val="1"/>
      <charset val="1"/>
    </font>
    <font>
      <sz val="10"/>
      <color rgb="FF000000"/>
      <name val="Arial"/>
      <family val="2"/>
      <charset val="1"/>
    </font>
    <font>
      <sz val="10"/>
      <color rgb="FF000000"/>
      <name val="Arial"/>
      <family val="1"/>
      <charset val="1"/>
    </font>
    <font>
      <sz val="11"/>
      <color rgb="FF000000"/>
      <name val="Arial"/>
      <family val="2"/>
      <charset val="1"/>
    </font>
    <font>
      <sz val="11"/>
      <color rgb="FF000000"/>
      <name val="Calibri"/>
      <family val="2"/>
      <charset val="1"/>
    </font>
    <font>
      <sz val="11"/>
      <name val="Arial"/>
      <family val="2"/>
      <charset val="1"/>
    </font>
    <font>
      <sz val="10"/>
      <name val="Arial"/>
      <family val="1"/>
      <charset val="1"/>
    </font>
    <font>
      <b val="true"/>
      <sz val="10"/>
      <color rgb="FF000000"/>
      <name val="Calibri"/>
      <family val="2"/>
      <charset val="1"/>
    </font>
    <font>
      <b val="true"/>
      <sz val="12"/>
      <color rgb="FF000000"/>
      <name val="Calibri"/>
      <family val="2"/>
      <charset val="1"/>
    </font>
    <font>
      <sz val="12"/>
      <color rgb="FF000000"/>
      <name val="Calibri"/>
      <family val="2"/>
      <charset val="1"/>
    </font>
    <font>
      <u val="single"/>
      <sz val="12"/>
      <name val="Arial"/>
      <family val="2"/>
      <charset val="1"/>
    </font>
    <font>
      <sz val="12"/>
      <name val="Arial"/>
      <family val="2"/>
      <charset val="1"/>
    </font>
    <font>
      <sz val="10"/>
      <color rgb="FF000000"/>
      <name val="Calibri"/>
      <family val="2"/>
      <charset val="1"/>
    </font>
    <font>
      <b val="true"/>
      <sz val="11"/>
      <color rgb="FF000000"/>
      <name val="Calibri"/>
      <family val="2"/>
      <charset val="1"/>
    </font>
    <font>
      <b val="true"/>
      <sz val="11"/>
      <color rgb="FFFF0000"/>
      <name val="Calibri"/>
      <family val="0"/>
    </font>
    <font>
      <b val="true"/>
      <sz val="14"/>
      <color rgb="FF000000"/>
      <name val="Calibri"/>
      <family val="2"/>
      <charset val="1"/>
    </font>
    <font>
      <sz val="14"/>
      <color rgb="FF000000"/>
      <name val="Calibri"/>
      <family val="2"/>
      <charset val="1"/>
    </font>
    <font>
      <sz val="14"/>
      <color rgb="FFFF0000"/>
      <name val="Calibri"/>
      <family val="2"/>
      <charset val="1"/>
    </font>
    <font>
      <b val="true"/>
      <sz val="11"/>
      <name val="Arial"/>
      <family val="2"/>
      <charset val="1"/>
    </font>
  </fonts>
  <fills count="13">
    <fill>
      <patternFill patternType="none"/>
    </fill>
    <fill>
      <patternFill patternType="gray125"/>
    </fill>
    <fill>
      <patternFill patternType="solid">
        <fgColor rgb="FFFFFFFF"/>
        <bgColor rgb="FFEFEFEF"/>
      </patternFill>
    </fill>
    <fill>
      <patternFill patternType="solid">
        <fgColor rgb="FFF2DBDB"/>
        <bgColor rgb="FFD8D8D8"/>
      </patternFill>
    </fill>
    <fill>
      <patternFill patternType="solid">
        <fgColor rgb="FFD8ECF6"/>
        <bgColor rgb="FFDCE6F2"/>
      </patternFill>
    </fill>
    <fill>
      <patternFill patternType="solid">
        <fgColor rgb="FFDFF0D8"/>
        <bgColor rgb="FFD8ECF6"/>
      </patternFill>
    </fill>
    <fill>
      <patternFill patternType="solid">
        <fgColor rgb="FFD6D6D6"/>
        <bgColor rgb="FFD8D8D8"/>
      </patternFill>
    </fill>
    <fill>
      <patternFill patternType="solid">
        <fgColor rgb="FFEFEFEF"/>
        <bgColor rgb="FFDFF0D8"/>
      </patternFill>
    </fill>
    <fill>
      <patternFill patternType="solid">
        <fgColor rgb="FF969696"/>
        <bgColor rgb="FFA5A5A5"/>
      </patternFill>
    </fill>
    <fill>
      <patternFill patternType="solid">
        <fgColor rgb="FFD8D8D8"/>
        <bgColor rgb="FFD6D6D6"/>
      </patternFill>
    </fill>
    <fill>
      <patternFill patternType="solid">
        <fgColor rgb="FFDCE6F2"/>
        <bgColor rgb="FFD8ECF6"/>
      </patternFill>
    </fill>
    <fill>
      <patternFill patternType="solid">
        <fgColor rgb="FFBFBFBF"/>
        <bgColor rgb="FFCCCCCC"/>
      </patternFill>
    </fill>
    <fill>
      <patternFill patternType="solid">
        <fgColor rgb="FFA5A5A5"/>
        <bgColor rgb="FF969696"/>
      </patternFill>
    </fill>
  </fills>
  <borders count="55">
    <border diagonalUp="false" diagonalDown="false">
      <left/>
      <right/>
      <top/>
      <bottom/>
      <diagonal/>
    </border>
    <border diagonalUp="false" diagonalDown="false">
      <left style="medium"/>
      <right style="medium"/>
      <top style="medium"/>
      <bottom style="medium"/>
      <diagonal/>
    </border>
    <border diagonalUp="false" diagonalDown="false">
      <left style="thin">
        <color rgb="FFCCCCCC"/>
      </left>
      <right style="thin">
        <color rgb="FFCCCCCC"/>
      </right>
      <top style="thin">
        <color rgb="FFCCCCCC"/>
      </top>
      <bottom style="thin">
        <color rgb="FFCCCCCC"/>
      </bottom>
      <diagonal/>
    </border>
    <border diagonalUp="false" diagonalDown="false">
      <left style="medium"/>
      <right style="thin"/>
      <top style="medium"/>
      <bottom style="thin"/>
      <diagonal/>
    </border>
    <border diagonalUp="false" diagonalDown="false">
      <left style="thin"/>
      <right style="medium"/>
      <top style="medium"/>
      <bottom style="thin"/>
      <diagonal/>
    </border>
    <border diagonalUp="false" diagonalDown="false">
      <left style="medium"/>
      <right style="thin"/>
      <top style="thin"/>
      <bottom style="thin"/>
      <diagonal/>
    </border>
    <border diagonalUp="false" diagonalDown="false">
      <left style="thin"/>
      <right style="medium"/>
      <top style="thin"/>
      <bottom style="thin"/>
      <diagonal/>
    </border>
    <border diagonalUp="false" diagonalDown="false">
      <left style="medium"/>
      <right style="thin"/>
      <top style="thin"/>
      <bottom style="medium"/>
      <diagonal/>
    </border>
    <border diagonalUp="false" diagonalDown="false">
      <left style="thin"/>
      <right style="medium"/>
      <top style="thin"/>
      <bottom style="medium"/>
      <diagonal/>
    </border>
    <border diagonalUp="false" diagonalDown="false">
      <left/>
      <right/>
      <top/>
      <bottom style="medium"/>
      <diagonal/>
    </border>
    <border diagonalUp="false" diagonalDown="false">
      <left/>
      <right/>
      <top style="thick"/>
      <bottom/>
      <diagonal/>
    </border>
    <border diagonalUp="false" diagonalDown="false">
      <left style="medium">
        <color rgb="FFCCCCCC"/>
      </left>
      <right style="medium">
        <color rgb="FFCCCCCC"/>
      </right>
      <top style="medium">
        <color rgb="FFCCCCCC"/>
      </top>
      <bottom style="medium">
        <color rgb="FFCCCCCC"/>
      </bottom>
      <diagonal/>
    </border>
    <border diagonalUp="false" diagonalDown="false">
      <left style="thick"/>
      <right style="thick"/>
      <top style="thick"/>
      <bottom style="thick"/>
      <diagonal/>
    </border>
    <border diagonalUp="false" diagonalDown="false">
      <left style="thick"/>
      <right style="thick"/>
      <top style="thick"/>
      <bottom/>
      <diagonal/>
    </border>
    <border diagonalUp="false" diagonalDown="false">
      <left style="thick"/>
      <right style="thick"/>
      <top/>
      <bottom/>
      <diagonal/>
    </border>
    <border diagonalUp="false" diagonalDown="false">
      <left style="thick"/>
      <right/>
      <top style="thick"/>
      <bottom style="thick"/>
      <diagonal/>
    </border>
    <border diagonalUp="false" diagonalDown="false">
      <left/>
      <right/>
      <top style="thick"/>
      <bottom style="thick"/>
      <diagonal/>
    </border>
    <border diagonalUp="false" diagonalDown="false">
      <left/>
      <right style="thick"/>
      <top style="thick"/>
      <bottom style="thick"/>
      <diagonal/>
    </border>
    <border diagonalUp="false" diagonalDown="false">
      <left style="thick"/>
      <right/>
      <top/>
      <bottom/>
      <diagonal/>
    </border>
    <border diagonalUp="false" diagonalDown="false">
      <left/>
      <right style="thick"/>
      <top/>
      <bottom/>
      <diagonal/>
    </border>
    <border diagonalUp="false" diagonalDown="false">
      <left style="thick"/>
      <right style="thick"/>
      <top/>
      <bottom style="thick"/>
      <diagonal/>
    </border>
    <border diagonalUp="false" diagonalDown="false">
      <left style="thick"/>
      <right/>
      <top style="thick"/>
      <bottom/>
      <diagonal/>
    </border>
    <border diagonalUp="false" diagonalDown="false">
      <left/>
      <right style="thick"/>
      <top style="thick"/>
      <bottom/>
      <diagonal/>
    </border>
    <border diagonalUp="false" diagonalDown="false">
      <left style="thick"/>
      <right/>
      <top/>
      <bottom style="thick"/>
      <diagonal/>
    </border>
    <border diagonalUp="false" diagonalDown="false">
      <left/>
      <right/>
      <top/>
      <bottom style="thick"/>
      <diagonal/>
    </border>
    <border diagonalUp="false" diagonalDown="false">
      <left/>
      <right style="thick"/>
      <top/>
      <bottom style="thick"/>
      <diagonal/>
    </border>
    <border diagonalUp="false" diagonalDown="false">
      <left style="double"/>
      <right style="double"/>
      <top style="double"/>
      <bottom style="thin"/>
      <diagonal/>
    </border>
    <border diagonalUp="false" diagonalDown="false">
      <left style="double"/>
      <right style="thin"/>
      <top style="thin"/>
      <bottom style="thin"/>
      <diagonal/>
    </border>
    <border diagonalUp="false" diagonalDown="false">
      <left style="thin"/>
      <right style="thin"/>
      <top style="thin"/>
      <bottom style="thin"/>
      <diagonal/>
    </border>
    <border diagonalUp="false" diagonalDown="false">
      <left style="thin"/>
      <right style="double"/>
      <top style="thin"/>
      <bottom style="thin"/>
      <diagonal/>
    </border>
    <border diagonalUp="false" diagonalDown="false">
      <left style="double"/>
      <right style="double"/>
      <top style="thin"/>
      <bottom style="thin"/>
      <diagonal/>
    </border>
    <border diagonalUp="false" diagonalDown="false">
      <left style="double"/>
      <right style="hair"/>
      <top style="thin"/>
      <bottom style="hair"/>
      <diagonal/>
    </border>
    <border diagonalUp="false" diagonalDown="false">
      <left style="hair"/>
      <right style="hair"/>
      <top style="thin"/>
      <bottom style="hair"/>
      <diagonal/>
    </border>
    <border diagonalUp="false" diagonalDown="false">
      <left style="hair"/>
      <right style="double"/>
      <top style="thin"/>
      <bottom style="hair"/>
      <diagonal/>
    </border>
    <border diagonalUp="false" diagonalDown="false">
      <left style="double"/>
      <right style="hair"/>
      <top style="hair"/>
      <bottom style="hair"/>
      <diagonal/>
    </border>
    <border diagonalUp="false" diagonalDown="false">
      <left style="hair"/>
      <right style="hair"/>
      <top style="hair"/>
      <bottom style="hair"/>
      <diagonal/>
    </border>
    <border diagonalUp="false" diagonalDown="false">
      <left style="hair"/>
      <right style="double"/>
      <top style="hair"/>
      <bottom style="hair"/>
      <diagonal/>
    </border>
    <border diagonalUp="false" diagonalDown="false">
      <left style="double"/>
      <right style="hair"/>
      <top style="hair"/>
      <bottom style="thin"/>
      <diagonal/>
    </border>
    <border diagonalUp="false" diagonalDown="false">
      <left style="hair"/>
      <right style="hair"/>
      <top style="hair"/>
      <bottom style="thin"/>
      <diagonal/>
    </border>
    <border diagonalUp="false" diagonalDown="false">
      <left style="hair"/>
      <right style="double"/>
      <top style="hair"/>
      <bottom style="thin"/>
      <diagonal/>
    </border>
    <border diagonalUp="false" diagonalDown="false">
      <left style="double"/>
      <right/>
      <top/>
      <bottom/>
      <diagonal/>
    </border>
    <border diagonalUp="false" diagonalDown="false">
      <left/>
      <right style="double"/>
      <top/>
      <bottom/>
      <diagonal/>
    </border>
    <border diagonalUp="false" diagonalDown="false">
      <left style="double"/>
      <right style="double"/>
      <top style="thin"/>
      <bottom/>
      <diagonal/>
    </border>
    <border diagonalUp="false" diagonalDown="false">
      <left style="double"/>
      <right style="double"/>
      <top style="thin"/>
      <bottom style="hair"/>
      <diagonal/>
    </border>
    <border diagonalUp="false" diagonalDown="false">
      <left style="double"/>
      <right style="hair"/>
      <top style="hair"/>
      <bottom/>
      <diagonal/>
    </border>
    <border diagonalUp="false" diagonalDown="false">
      <left style="hair"/>
      <right style="hair"/>
      <top style="hair"/>
      <bottom/>
      <diagonal/>
    </border>
    <border diagonalUp="false" diagonalDown="false">
      <left style="hair"/>
      <right style="double"/>
      <top style="hair"/>
      <bottom/>
      <diagonal/>
    </border>
    <border diagonalUp="false" diagonalDown="false">
      <left style="double"/>
      <right/>
      <top style="medium"/>
      <bottom style="medium"/>
      <diagonal/>
    </border>
    <border diagonalUp="false" diagonalDown="false">
      <left/>
      <right/>
      <top style="medium"/>
      <bottom style="medium"/>
      <diagonal/>
    </border>
    <border diagonalUp="false" diagonalDown="false">
      <left/>
      <right style="double"/>
      <top style="medium"/>
      <bottom style="medium"/>
      <diagonal/>
    </border>
    <border diagonalUp="false" diagonalDown="false">
      <left/>
      <right style="thin"/>
      <top/>
      <bottom/>
      <diagonal/>
    </border>
    <border diagonalUp="false" diagonalDown="false">
      <left style="double"/>
      <right/>
      <top/>
      <bottom style="double"/>
      <diagonal/>
    </border>
    <border diagonalUp="false" diagonalDown="false">
      <left/>
      <right/>
      <top/>
      <bottom style="double"/>
      <diagonal/>
    </border>
    <border diagonalUp="false" diagonalDown="false">
      <left/>
      <right style="double"/>
      <top/>
      <bottom style="double"/>
      <diagonal/>
    </border>
    <border diagonalUp="false" diagonalDown="false">
      <left style="thin"/>
      <right/>
      <top/>
      <bottom style="thin"/>
      <diagonal/>
    </border>
  </borders>
  <cellStyleXfs count="21">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xf numFmtId="164" fontId="0" fillId="0" borderId="0" applyFont="true" applyBorder="true" applyAlignment="true" applyProtection="true">
      <alignment horizontal="general" vertical="bottom" textRotation="0" wrapText="false" indent="0" shrinkToFit="false"/>
      <protection locked="true" hidden="false"/>
    </xf>
  </cellStyleXfs>
  <cellXfs count="234">
    <xf numFmtId="164" fontId="0" fillId="0" borderId="0" xfId="0" applyFont="false" applyBorder="false" applyAlignment="false" applyProtection="false">
      <alignment horizontal="general" vertical="bottom" textRotation="0" wrapText="false" indent="0" shrinkToFit="false"/>
      <protection locked="true" hidden="false"/>
    </xf>
    <xf numFmtId="164" fontId="4" fillId="2" borderId="0" xfId="0" applyFont="true" applyBorder="true" applyAlignment="true" applyProtection="false">
      <alignment horizontal="left" vertical="top" textRotation="0" wrapText="true" indent="0" shrinkToFit="false"/>
      <protection locked="true" hidden="false"/>
    </xf>
    <xf numFmtId="164" fontId="4" fillId="2" borderId="0" xfId="0" applyFont="true" applyBorder="true" applyAlignment="true" applyProtection="false">
      <alignment horizontal="left" vertical="center" textRotation="0" wrapText="true" indent="0" shrinkToFit="false"/>
      <protection locked="true" hidden="false"/>
    </xf>
    <xf numFmtId="164" fontId="5" fillId="2" borderId="0" xfId="0" applyFont="true" applyBorder="true" applyAlignment="true" applyProtection="false">
      <alignment horizontal="left" vertical="top" textRotation="0" wrapText="true" indent="0" shrinkToFit="false"/>
      <protection locked="true" hidden="false"/>
    </xf>
    <xf numFmtId="164" fontId="5" fillId="2" borderId="0" xfId="0" applyFont="true" applyBorder="true" applyAlignment="true" applyProtection="false">
      <alignment horizontal="center" vertical="top" textRotation="0" wrapText="true" indent="0" shrinkToFit="false"/>
      <protection locked="true" hidden="false"/>
    </xf>
    <xf numFmtId="164" fontId="6" fillId="2" borderId="0" xfId="0" applyFont="true" applyBorder="true" applyAlignment="true" applyProtection="false">
      <alignment horizontal="left" vertical="top" textRotation="0" wrapText="true" indent="0" shrinkToFit="false"/>
      <protection locked="true" hidden="false"/>
    </xf>
    <xf numFmtId="165" fontId="5" fillId="2" borderId="0" xfId="0" applyFont="true" applyBorder="true" applyAlignment="true" applyProtection="false">
      <alignment horizontal="left" vertical="top" textRotation="0" wrapText="true" indent="0" shrinkToFit="false"/>
      <protection locked="true" hidden="false"/>
    </xf>
    <xf numFmtId="164" fontId="4" fillId="3" borderId="1" xfId="0" applyFont="true" applyBorder="true" applyAlignment="true" applyProtection="false">
      <alignment horizontal="center" vertical="bottom" textRotation="0" wrapText="true" indent="0" shrinkToFit="false"/>
      <protection locked="true" hidden="false"/>
    </xf>
    <xf numFmtId="164" fontId="4" fillId="2" borderId="2" xfId="0" applyFont="true" applyBorder="true" applyAlignment="true" applyProtection="false">
      <alignment horizontal="left" vertical="top" textRotation="0" wrapText="true" indent="0" shrinkToFit="false"/>
      <protection locked="true" hidden="false"/>
    </xf>
    <xf numFmtId="164" fontId="4" fillId="2" borderId="2" xfId="0" applyFont="true" applyBorder="true" applyAlignment="true" applyProtection="false">
      <alignment horizontal="right" vertical="top" textRotation="0" wrapText="true" indent="0" shrinkToFit="false"/>
      <protection locked="true" hidden="false"/>
    </xf>
    <xf numFmtId="164" fontId="4" fillId="2" borderId="2" xfId="0" applyFont="true" applyBorder="true" applyAlignment="true" applyProtection="false">
      <alignment horizontal="center" vertical="top" textRotation="0" wrapText="true" indent="0" shrinkToFit="false"/>
      <protection locked="true" hidden="false"/>
    </xf>
    <xf numFmtId="164" fontId="5" fillId="4" borderId="2" xfId="0" applyFont="true" applyBorder="true" applyAlignment="true" applyProtection="false">
      <alignment horizontal="left" vertical="top" textRotation="0" wrapText="true" indent="0" shrinkToFit="false"/>
      <protection locked="true" hidden="false"/>
    </xf>
    <xf numFmtId="164" fontId="5" fillId="4" borderId="2" xfId="0" applyFont="true" applyBorder="true" applyAlignment="true" applyProtection="false">
      <alignment horizontal="right" vertical="top" textRotation="0" wrapText="true" indent="0" shrinkToFit="false"/>
      <protection locked="true" hidden="false"/>
    </xf>
    <xf numFmtId="166" fontId="5" fillId="4" borderId="2" xfId="0" applyFont="true" applyBorder="true" applyAlignment="true" applyProtection="false">
      <alignment horizontal="right" vertical="top" textRotation="0" wrapText="true" indent="0" shrinkToFit="false"/>
      <protection locked="true" hidden="false"/>
    </xf>
    <xf numFmtId="166" fontId="0" fillId="0" borderId="0" xfId="0" applyFont="true" applyBorder="false" applyAlignment="true" applyProtection="false">
      <alignment horizontal="general" vertical="bottom" textRotation="0" wrapText="false" indent="0" shrinkToFit="false"/>
      <protection locked="true" hidden="false"/>
    </xf>
    <xf numFmtId="164" fontId="7" fillId="5" borderId="2" xfId="0" applyFont="true" applyBorder="true" applyAlignment="true" applyProtection="false">
      <alignment horizontal="left" vertical="top" textRotation="0" wrapText="true" indent="0" shrinkToFit="false"/>
      <protection locked="true" hidden="false"/>
    </xf>
    <xf numFmtId="164" fontId="7" fillId="5" borderId="2" xfId="0" applyFont="true" applyBorder="true" applyAlignment="true" applyProtection="false">
      <alignment horizontal="right" vertical="top" textRotation="0" wrapText="true" indent="0" shrinkToFit="false"/>
      <protection locked="true" hidden="false"/>
    </xf>
    <xf numFmtId="164" fontId="7" fillId="5" borderId="2" xfId="0" applyFont="true" applyBorder="true" applyAlignment="true" applyProtection="false">
      <alignment horizontal="center" vertical="top" textRotation="0" wrapText="true" indent="0" shrinkToFit="false"/>
      <protection locked="true" hidden="false"/>
    </xf>
    <xf numFmtId="166" fontId="8" fillId="5" borderId="2" xfId="0" applyFont="true" applyBorder="true" applyAlignment="true" applyProtection="false">
      <alignment horizontal="right" vertical="top" textRotation="0" wrapText="true" indent="0" shrinkToFit="false"/>
      <protection locked="true" hidden="false"/>
    </xf>
    <xf numFmtId="166" fontId="7" fillId="5" borderId="2" xfId="0" applyFont="true" applyBorder="true" applyAlignment="true" applyProtection="false">
      <alignment horizontal="right" vertical="top" textRotation="0" wrapText="true" indent="0" shrinkToFit="false"/>
      <protection locked="true" hidden="false"/>
    </xf>
    <xf numFmtId="164" fontId="9" fillId="0" borderId="0" xfId="0" applyFont="true" applyBorder="false" applyAlignment="true" applyProtection="false">
      <alignment horizontal="general" vertical="bottom" textRotation="0" wrapText="false" indent="0" shrinkToFit="false"/>
      <protection locked="true" hidden="false"/>
    </xf>
    <xf numFmtId="166" fontId="5" fillId="4" borderId="2" xfId="0" applyFont="true" applyBorder="true" applyAlignment="true" applyProtection="false">
      <alignment horizontal="left" vertical="top" textRotation="0" wrapText="true" indent="0" shrinkToFit="false"/>
      <protection locked="true" hidden="false"/>
    </xf>
    <xf numFmtId="164" fontId="0" fillId="0" borderId="0" xfId="0" applyFont="true" applyBorder="false" applyAlignment="true" applyProtection="false">
      <alignment horizontal="general" vertical="bottom" textRotation="0" wrapText="false" indent="0" shrinkToFit="false"/>
      <protection locked="true" hidden="false"/>
    </xf>
    <xf numFmtId="166" fontId="9" fillId="0" borderId="0" xfId="0" applyFont="true" applyBorder="false" applyAlignment="true" applyProtection="false">
      <alignment horizontal="general" vertical="bottom" textRotation="0" wrapText="false" indent="0" shrinkToFit="false"/>
      <protection locked="true" hidden="false"/>
    </xf>
    <xf numFmtId="166" fontId="10" fillId="0" borderId="0" xfId="0" applyFont="true" applyBorder="false" applyAlignment="false" applyProtection="false">
      <alignment horizontal="general" vertical="bottom" textRotation="0" wrapText="false" indent="0" shrinkToFit="false"/>
      <protection locked="true" hidden="false"/>
    </xf>
    <xf numFmtId="164" fontId="7" fillId="2" borderId="0" xfId="0" applyFont="true" applyBorder="true" applyAlignment="true" applyProtection="false">
      <alignment horizontal="center" vertical="top" textRotation="0" wrapText="true" indent="0" shrinkToFit="false"/>
      <protection locked="true" hidden="false"/>
    </xf>
    <xf numFmtId="167" fontId="0" fillId="0" borderId="0" xfId="0" applyFont="true" applyBorder="false" applyAlignment="true" applyProtection="false">
      <alignment horizontal="general" vertical="bottom" textRotation="0" wrapText="false" indent="0" shrinkToFit="false"/>
      <protection locked="true" hidden="false"/>
    </xf>
    <xf numFmtId="164" fontId="5" fillId="2" borderId="0" xfId="0" applyFont="true" applyBorder="true" applyAlignment="true" applyProtection="false">
      <alignment horizontal="right" vertical="top" textRotation="0" wrapText="true" indent="0" shrinkToFit="false"/>
      <protection locked="true" hidden="false"/>
    </xf>
    <xf numFmtId="164" fontId="7" fillId="2" borderId="0" xfId="0" applyFont="true" applyBorder="true" applyAlignment="true" applyProtection="false">
      <alignment horizontal="left" vertical="top" textRotation="0" wrapText="true" indent="0" shrinkToFit="false"/>
      <protection locked="true" hidden="false"/>
    </xf>
    <xf numFmtId="164" fontId="5" fillId="2" borderId="3" xfId="0" applyFont="true" applyBorder="true" applyAlignment="true" applyProtection="false">
      <alignment horizontal="left" vertical="top" textRotation="0" wrapText="true" indent="0" shrinkToFit="false"/>
      <protection locked="true" hidden="false"/>
    </xf>
    <xf numFmtId="166" fontId="5" fillId="2" borderId="4" xfId="0" applyFont="true" applyBorder="true" applyAlignment="true" applyProtection="false">
      <alignment horizontal="right" vertical="top" textRotation="0" wrapText="true" indent="0" shrinkToFit="false"/>
      <protection locked="true" hidden="false"/>
    </xf>
    <xf numFmtId="164" fontId="5" fillId="2" borderId="5" xfId="0" applyFont="true" applyBorder="true" applyAlignment="true" applyProtection="false">
      <alignment horizontal="left" vertical="top" textRotation="0" wrapText="true" indent="0" shrinkToFit="false"/>
      <protection locked="true" hidden="false"/>
    </xf>
    <xf numFmtId="166" fontId="5" fillId="2" borderId="6" xfId="0" applyFont="true" applyBorder="true" applyAlignment="true" applyProtection="false">
      <alignment horizontal="right" vertical="top" textRotation="0" wrapText="true" indent="0" shrinkToFit="false"/>
      <protection locked="true" hidden="false"/>
    </xf>
    <xf numFmtId="166" fontId="9" fillId="0" borderId="0" xfId="0" applyFont="true" applyBorder="false" applyAlignment="false" applyProtection="false">
      <alignment horizontal="general" vertical="bottom" textRotation="0" wrapText="false" indent="0" shrinkToFit="false"/>
      <protection locked="true" hidden="false"/>
    </xf>
    <xf numFmtId="164" fontId="5" fillId="2" borderId="7" xfId="0" applyFont="true" applyBorder="true" applyAlignment="true" applyProtection="false">
      <alignment horizontal="left" vertical="top" textRotation="0" wrapText="true" indent="0" shrinkToFit="false"/>
      <protection locked="true" hidden="false"/>
    </xf>
    <xf numFmtId="166" fontId="5" fillId="2" borderId="8" xfId="0" applyFont="true" applyBorder="true" applyAlignment="true" applyProtection="false">
      <alignment horizontal="right" vertical="top" textRotation="0" wrapText="true" indent="0" shrinkToFit="false"/>
      <protection locked="true" hidden="false"/>
    </xf>
    <xf numFmtId="164" fontId="11" fillId="0" borderId="0" xfId="0" applyFont="true" applyBorder="true" applyAlignment="true" applyProtection="false">
      <alignment horizontal="center" vertical="bottom" textRotation="0" wrapText="false" indent="0" shrinkToFit="false"/>
      <protection locked="true" hidden="false"/>
    </xf>
    <xf numFmtId="166" fontId="4" fillId="2" borderId="0" xfId="0" applyFont="true" applyBorder="true" applyAlignment="true" applyProtection="false">
      <alignment horizontal="left" vertical="top" textRotation="0" wrapText="true" indent="0" shrinkToFit="false"/>
      <protection locked="true" hidden="false"/>
    </xf>
    <xf numFmtId="164" fontId="5" fillId="2" borderId="9" xfId="0" applyFont="true" applyBorder="true" applyAlignment="true" applyProtection="false">
      <alignment horizontal="left" vertical="top" textRotation="0" wrapText="true" indent="0" shrinkToFit="false"/>
      <protection locked="true" hidden="false"/>
    </xf>
    <xf numFmtId="166" fontId="5" fillId="2" borderId="0" xfId="0" applyFont="true" applyBorder="true" applyAlignment="true" applyProtection="false">
      <alignment horizontal="left" vertical="top" textRotation="0" wrapText="true" indent="0" shrinkToFit="false"/>
      <protection locked="true" hidden="false"/>
    </xf>
    <xf numFmtId="166" fontId="4" fillId="2" borderId="2" xfId="0" applyFont="true" applyBorder="true" applyAlignment="true" applyProtection="false">
      <alignment horizontal="right" vertical="top" textRotation="0" wrapText="true" indent="0" shrinkToFit="false"/>
      <protection locked="true" hidden="false"/>
    </xf>
    <xf numFmtId="168" fontId="7" fillId="5" borderId="2" xfId="0" applyFont="true" applyBorder="true" applyAlignment="true" applyProtection="false">
      <alignment horizontal="right" vertical="top" textRotation="0" wrapText="true" indent="0" shrinkToFit="false"/>
      <protection locked="true" hidden="false"/>
    </xf>
    <xf numFmtId="164" fontId="7" fillId="6" borderId="2" xfId="0" applyFont="true" applyBorder="true" applyAlignment="true" applyProtection="false">
      <alignment horizontal="left" vertical="top" textRotation="0" wrapText="true" indent="0" shrinkToFit="false"/>
      <protection locked="true" hidden="false"/>
    </xf>
    <xf numFmtId="164" fontId="7" fillId="6" borderId="2" xfId="0" applyFont="true" applyBorder="true" applyAlignment="true" applyProtection="false">
      <alignment horizontal="right" vertical="top" textRotation="0" wrapText="true" indent="0" shrinkToFit="false"/>
      <protection locked="true" hidden="false"/>
    </xf>
    <xf numFmtId="164" fontId="7" fillId="6" borderId="2" xfId="0" applyFont="true" applyBorder="true" applyAlignment="true" applyProtection="false">
      <alignment horizontal="center" vertical="top" textRotation="0" wrapText="true" indent="0" shrinkToFit="false"/>
      <protection locked="true" hidden="false"/>
    </xf>
    <xf numFmtId="168" fontId="7" fillId="6" borderId="2" xfId="0" applyFont="true" applyBorder="true" applyAlignment="true" applyProtection="false">
      <alignment horizontal="right" vertical="top" textRotation="0" wrapText="true" indent="0" shrinkToFit="false"/>
      <protection locked="true" hidden="false"/>
    </xf>
    <xf numFmtId="166" fontId="12" fillId="6" borderId="2" xfId="0" applyFont="true" applyBorder="true" applyAlignment="true" applyProtection="false">
      <alignment horizontal="right" vertical="top" textRotation="0" wrapText="true" indent="0" shrinkToFit="false"/>
      <protection locked="true" hidden="false"/>
    </xf>
    <xf numFmtId="166" fontId="7" fillId="6" borderId="2" xfId="0" applyFont="true" applyBorder="true" applyAlignment="true" applyProtection="false">
      <alignment horizontal="right" vertical="top" textRotation="0" wrapText="true" indent="0" shrinkToFit="false"/>
      <protection locked="true" hidden="false"/>
    </xf>
    <xf numFmtId="164" fontId="7" fillId="7" borderId="2" xfId="0" applyFont="true" applyBorder="true" applyAlignment="true" applyProtection="false">
      <alignment horizontal="left" vertical="top" textRotation="0" wrapText="true" indent="0" shrinkToFit="false"/>
      <protection locked="true" hidden="false"/>
    </xf>
    <xf numFmtId="164" fontId="7" fillId="7" borderId="2" xfId="0" applyFont="true" applyBorder="true" applyAlignment="true" applyProtection="false">
      <alignment horizontal="right" vertical="top" textRotation="0" wrapText="true" indent="0" shrinkToFit="false"/>
      <protection locked="true" hidden="false"/>
    </xf>
    <xf numFmtId="164" fontId="7" fillId="7" borderId="2" xfId="0" applyFont="true" applyBorder="true" applyAlignment="true" applyProtection="false">
      <alignment horizontal="center" vertical="top" textRotation="0" wrapText="true" indent="0" shrinkToFit="false"/>
      <protection locked="true" hidden="false"/>
    </xf>
    <xf numFmtId="168" fontId="7" fillId="7" borderId="2" xfId="0" applyFont="true" applyBorder="true" applyAlignment="true" applyProtection="false">
      <alignment horizontal="right" vertical="top" textRotation="0" wrapText="true" indent="0" shrinkToFit="false"/>
      <protection locked="true" hidden="false"/>
    </xf>
    <xf numFmtId="166" fontId="12" fillId="7" borderId="2" xfId="0" applyFont="true" applyBorder="true" applyAlignment="true" applyProtection="false">
      <alignment horizontal="right" vertical="top" textRotation="0" wrapText="true" indent="0" shrinkToFit="false"/>
      <protection locked="true" hidden="false"/>
    </xf>
    <xf numFmtId="164" fontId="7" fillId="2" borderId="0" xfId="0" applyFont="true" applyBorder="true" applyAlignment="true" applyProtection="false">
      <alignment horizontal="right" vertical="top" textRotation="0" wrapText="true" indent="0" shrinkToFit="false"/>
      <protection locked="true" hidden="false"/>
    </xf>
    <xf numFmtId="167" fontId="7" fillId="2" borderId="0" xfId="0" applyFont="true" applyBorder="true" applyAlignment="true" applyProtection="false">
      <alignment horizontal="right" vertical="top" textRotation="0" wrapText="true" indent="0" shrinkToFit="false"/>
      <protection locked="true" hidden="false"/>
    </xf>
    <xf numFmtId="166" fontId="7" fillId="2" borderId="0" xfId="0" applyFont="true" applyBorder="true" applyAlignment="true" applyProtection="false">
      <alignment horizontal="right" vertical="top" textRotation="0" wrapText="true" indent="0" shrinkToFit="false"/>
      <protection locked="true" hidden="false"/>
    </xf>
    <xf numFmtId="164" fontId="7" fillId="5" borderId="10" xfId="0" applyFont="true" applyBorder="true" applyAlignment="true" applyProtection="false">
      <alignment horizontal="left" vertical="top" textRotation="0" wrapText="true" indent="0" shrinkToFit="false"/>
      <protection locked="true" hidden="false"/>
    </xf>
    <xf numFmtId="166" fontId="7" fillId="5" borderId="10" xfId="0" applyFont="true" applyBorder="true" applyAlignment="true" applyProtection="false">
      <alignment horizontal="left" vertical="top" textRotation="0" wrapText="true" indent="0" shrinkToFit="false"/>
      <protection locked="true" hidden="false"/>
    </xf>
    <xf numFmtId="166" fontId="7" fillId="7" borderId="2" xfId="0" applyFont="true" applyBorder="true" applyAlignment="true" applyProtection="false">
      <alignment horizontal="right" vertical="top" textRotation="0" wrapText="true" indent="0" shrinkToFit="false"/>
      <protection locked="true" hidden="false"/>
    </xf>
    <xf numFmtId="164" fontId="7" fillId="5" borderId="11" xfId="0" applyFont="true" applyBorder="true" applyAlignment="true" applyProtection="false">
      <alignment horizontal="general" vertical="top" textRotation="0" wrapText="true" indent="0" shrinkToFit="false"/>
      <protection locked="true" hidden="false"/>
    </xf>
    <xf numFmtId="164" fontId="7" fillId="5" borderId="11" xfId="0" applyFont="true" applyBorder="true" applyAlignment="true" applyProtection="false">
      <alignment horizontal="right" vertical="top" textRotation="0" wrapText="true" indent="0" shrinkToFit="false"/>
      <protection locked="true" hidden="false"/>
    </xf>
    <xf numFmtId="164" fontId="7" fillId="5" borderId="11" xfId="0" applyFont="true" applyBorder="true" applyAlignment="true" applyProtection="false">
      <alignment horizontal="center" vertical="top" textRotation="0" wrapText="true" indent="0" shrinkToFit="false"/>
      <protection locked="true" hidden="false"/>
    </xf>
    <xf numFmtId="166" fontId="7" fillId="5" borderId="11" xfId="0" applyFont="true" applyBorder="true" applyAlignment="true" applyProtection="false">
      <alignment horizontal="right" vertical="top" textRotation="0" wrapText="true" indent="0" shrinkToFit="false"/>
      <protection locked="true" hidden="false"/>
    </xf>
    <xf numFmtId="164" fontId="12" fillId="6" borderId="2" xfId="0" applyFont="true" applyBorder="true" applyAlignment="true" applyProtection="false">
      <alignment horizontal="left" vertical="top" textRotation="0" wrapText="true" indent="0" shrinkToFit="false"/>
      <protection locked="true" hidden="false"/>
    </xf>
    <xf numFmtId="164" fontId="12" fillId="6" borderId="2" xfId="0" applyFont="true" applyBorder="true" applyAlignment="true" applyProtection="false">
      <alignment horizontal="right" vertical="top" textRotation="0" wrapText="true" indent="0" shrinkToFit="false"/>
      <protection locked="true" hidden="false"/>
    </xf>
    <xf numFmtId="164" fontId="12" fillId="6" borderId="2" xfId="0" applyFont="true" applyBorder="true" applyAlignment="true" applyProtection="false">
      <alignment horizontal="center" vertical="top" textRotation="0" wrapText="true" indent="0" shrinkToFit="false"/>
      <protection locked="true" hidden="false"/>
    </xf>
    <xf numFmtId="168" fontId="12" fillId="6" borderId="2" xfId="0" applyFont="true" applyBorder="true" applyAlignment="true" applyProtection="false">
      <alignment horizontal="right" vertical="top" textRotation="0" wrapText="true" indent="0" shrinkToFit="false"/>
      <protection locked="true" hidden="false"/>
    </xf>
    <xf numFmtId="164" fontId="7" fillId="6" borderId="11" xfId="0" applyFont="true" applyBorder="true" applyAlignment="true" applyProtection="false">
      <alignment horizontal="general" vertical="top" textRotation="0" wrapText="true" indent="0" shrinkToFit="false"/>
      <protection locked="true" hidden="false"/>
    </xf>
    <xf numFmtId="164" fontId="7" fillId="6" borderId="11" xfId="0" applyFont="true" applyBorder="true" applyAlignment="true" applyProtection="false">
      <alignment horizontal="right" vertical="top" textRotation="0" wrapText="true" indent="0" shrinkToFit="false"/>
      <protection locked="true" hidden="false"/>
    </xf>
    <xf numFmtId="164" fontId="7" fillId="6" borderId="11" xfId="0" applyFont="true" applyBorder="true" applyAlignment="true" applyProtection="false">
      <alignment horizontal="center" vertical="top" textRotation="0" wrapText="true" indent="0" shrinkToFit="false"/>
      <protection locked="true" hidden="false"/>
    </xf>
    <xf numFmtId="164" fontId="7" fillId="7" borderId="11" xfId="0" applyFont="true" applyBorder="true" applyAlignment="true" applyProtection="false">
      <alignment horizontal="general" vertical="top" textRotation="0" wrapText="true" indent="0" shrinkToFit="false"/>
      <protection locked="true" hidden="false"/>
    </xf>
    <xf numFmtId="164" fontId="7" fillId="7" borderId="11" xfId="0" applyFont="true" applyBorder="true" applyAlignment="true" applyProtection="false">
      <alignment horizontal="right" vertical="top" textRotation="0" wrapText="true" indent="0" shrinkToFit="false"/>
      <protection locked="true" hidden="false"/>
    </xf>
    <xf numFmtId="164" fontId="7" fillId="7" borderId="11" xfId="0" applyFont="true" applyBorder="true" applyAlignment="true" applyProtection="false">
      <alignment horizontal="center" vertical="top" textRotation="0" wrapText="true" indent="0" shrinkToFit="false"/>
      <protection locked="true" hidden="false"/>
    </xf>
    <xf numFmtId="166" fontId="10" fillId="6" borderId="11" xfId="0" applyFont="true" applyBorder="true" applyAlignment="true" applyProtection="false">
      <alignment horizontal="general" vertical="top" textRotation="0" wrapText="true" indent="0" shrinkToFit="false"/>
      <protection locked="true" hidden="false"/>
    </xf>
    <xf numFmtId="164" fontId="10" fillId="0" borderId="0" xfId="0" applyFont="true" applyBorder="false" applyAlignment="false" applyProtection="false">
      <alignment horizontal="general" vertical="bottom" textRotation="0" wrapText="false" indent="0" shrinkToFit="false"/>
      <protection locked="true" hidden="false"/>
    </xf>
    <xf numFmtId="169" fontId="13" fillId="0" borderId="12" xfId="0" applyFont="true" applyBorder="true" applyAlignment="true" applyProtection="false">
      <alignment horizontal="center" vertical="center" textRotation="0" wrapText="true" indent="0" shrinkToFit="false"/>
      <protection locked="true" hidden="false"/>
    </xf>
    <xf numFmtId="164" fontId="14" fillId="0" borderId="13" xfId="0" applyFont="true" applyBorder="true" applyAlignment="true" applyProtection="false">
      <alignment horizontal="general" vertical="center" textRotation="0" wrapText="false" indent="0" shrinkToFit="false"/>
      <protection locked="true" hidden="false"/>
    </xf>
    <xf numFmtId="164" fontId="14" fillId="0" borderId="13" xfId="0" applyFont="true" applyBorder="true" applyAlignment="true" applyProtection="false">
      <alignment horizontal="center" vertical="center" textRotation="0" wrapText="false" indent="0" shrinkToFit="false"/>
      <protection locked="true" hidden="false"/>
    </xf>
    <xf numFmtId="164" fontId="14" fillId="2" borderId="13" xfId="0" applyFont="true" applyBorder="true" applyAlignment="true" applyProtection="false">
      <alignment horizontal="general" vertical="center" textRotation="0" wrapText="false" indent="0" shrinkToFit="false"/>
      <protection locked="true" hidden="false"/>
    </xf>
    <xf numFmtId="164" fontId="15" fillId="2" borderId="14" xfId="0" applyFont="true" applyBorder="true" applyAlignment="true" applyProtection="false">
      <alignment horizontal="general" vertical="center" textRotation="0" wrapText="false" indent="0" shrinkToFit="false"/>
      <protection locked="true" hidden="false"/>
    </xf>
    <xf numFmtId="164" fontId="14" fillId="0" borderId="14" xfId="0" applyFont="true" applyBorder="true" applyAlignment="true" applyProtection="false">
      <alignment horizontal="center" vertical="center" textRotation="0" wrapText="false" indent="0" shrinkToFit="false"/>
      <protection locked="true" hidden="false"/>
    </xf>
    <xf numFmtId="165" fontId="15" fillId="2" borderId="14" xfId="0" applyFont="true" applyBorder="true" applyAlignment="true" applyProtection="false">
      <alignment horizontal="general" vertical="center" textRotation="0" wrapText="false" indent="0" shrinkToFit="false"/>
      <protection locked="true" hidden="false"/>
    </xf>
    <xf numFmtId="164" fontId="7" fillId="0" borderId="0" xfId="0" applyFont="true" applyBorder="false" applyAlignment="false" applyProtection="false">
      <alignment horizontal="general" vertical="bottom" textRotation="0" wrapText="false" indent="0" shrinkToFit="false"/>
      <protection locked="true" hidden="false"/>
    </xf>
    <xf numFmtId="164" fontId="15" fillId="0" borderId="15" xfId="0" applyFont="true" applyBorder="true" applyAlignment="true" applyProtection="false">
      <alignment horizontal="general" vertical="center" textRotation="0" wrapText="false" indent="0" shrinkToFit="false"/>
      <protection locked="true" hidden="false"/>
    </xf>
    <xf numFmtId="164" fontId="14" fillId="2" borderId="16" xfId="0" applyFont="true" applyBorder="true" applyAlignment="true" applyProtection="false">
      <alignment horizontal="center" vertical="center" textRotation="0" wrapText="false" indent="0" shrinkToFit="false"/>
      <protection locked="true" hidden="false"/>
    </xf>
    <xf numFmtId="164" fontId="14" fillId="2" borderId="17" xfId="0" applyFont="true" applyBorder="true" applyAlignment="true" applyProtection="false">
      <alignment horizontal="center" vertical="center" textRotation="0" wrapText="false" indent="0" shrinkToFit="false"/>
      <protection locked="true" hidden="false"/>
    </xf>
    <xf numFmtId="165" fontId="14" fillId="0" borderId="17" xfId="0" applyFont="true" applyBorder="true" applyAlignment="true" applyProtection="false">
      <alignment horizontal="right" vertical="center" textRotation="0" wrapText="false" indent="0" shrinkToFit="false"/>
      <protection locked="true" hidden="false"/>
    </xf>
    <xf numFmtId="164" fontId="15" fillId="0" borderId="18" xfId="0" applyFont="true" applyBorder="true" applyAlignment="true" applyProtection="false">
      <alignment horizontal="general" vertical="center" textRotation="0" wrapText="false" indent="0" shrinkToFit="false"/>
      <protection locked="true" hidden="false"/>
    </xf>
    <xf numFmtId="164" fontId="14" fillId="0" borderId="0" xfId="0" applyFont="true" applyBorder="false" applyAlignment="true" applyProtection="false">
      <alignment horizontal="center" vertical="center" textRotation="0" wrapText="false" indent="0" shrinkToFit="false"/>
      <protection locked="true" hidden="false"/>
    </xf>
    <xf numFmtId="164" fontId="15" fillId="0" borderId="0" xfId="0" applyFont="true" applyBorder="false" applyAlignment="true" applyProtection="false">
      <alignment horizontal="general" vertical="center" textRotation="0" wrapText="false" indent="0" shrinkToFit="false"/>
      <protection locked="true" hidden="false"/>
    </xf>
    <xf numFmtId="164" fontId="15" fillId="0" borderId="19" xfId="0" applyFont="true" applyBorder="true" applyAlignment="true" applyProtection="false">
      <alignment horizontal="general" vertical="center" textRotation="0" wrapText="false" indent="0" shrinkToFit="false"/>
      <protection locked="true" hidden="false"/>
    </xf>
    <xf numFmtId="164" fontId="14" fillId="2" borderId="13" xfId="0" applyFont="true" applyBorder="true" applyAlignment="true" applyProtection="false">
      <alignment horizontal="center" vertical="center" textRotation="0" wrapText="false" indent="0" shrinkToFit="false"/>
      <protection locked="true" hidden="false"/>
    </xf>
    <xf numFmtId="164" fontId="15" fillId="0" borderId="14" xfId="0" applyFont="true" applyBorder="true" applyAlignment="true" applyProtection="false">
      <alignment horizontal="general" vertical="center" textRotation="0" wrapText="false" indent="0" shrinkToFit="false"/>
      <protection locked="true" hidden="false"/>
    </xf>
    <xf numFmtId="164" fontId="14" fillId="2" borderId="14" xfId="0" applyFont="true" applyBorder="true" applyAlignment="true" applyProtection="false">
      <alignment horizontal="center" vertical="center" textRotation="0" wrapText="false" indent="0" shrinkToFit="false"/>
      <protection locked="true" hidden="false"/>
    </xf>
    <xf numFmtId="164" fontId="14" fillId="0" borderId="16" xfId="0" applyFont="true" applyBorder="true" applyAlignment="true" applyProtection="false">
      <alignment horizontal="center" vertical="center" textRotation="0" wrapText="false" indent="0" shrinkToFit="false"/>
      <protection locked="true" hidden="false"/>
    </xf>
    <xf numFmtId="164" fontId="14" fillId="0" borderId="17" xfId="0" applyFont="true" applyBorder="true" applyAlignment="true" applyProtection="false">
      <alignment horizontal="center" vertical="center" textRotation="0" wrapText="false" indent="0" shrinkToFit="false"/>
      <protection locked="true" hidden="false"/>
    </xf>
    <xf numFmtId="165" fontId="15" fillId="0" borderId="14" xfId="0" applyFont="true" applyBorder="true" applyAlignment="true" applyProtection="false">
      <alignment horizontal="general" vertical="center" textRotation="0" wrapText="false" indent="0" shrinkToFit="false"/>
      <protection locked="true" hidden="false"/>
    </xf>
    <xf numFmtId="164" fontId="14" fillId="0" borderId="20" xfId="0" applyFont="true" applyBorder="true" applyAlignment="true" applyProtection="false">
      <alignment horizontal="center" vertical="center" textRotation="0" wrapText="false" indent="0" shrinkToFit="false"/>
      <protection locked="true" hidden="false"/>
    </xf>
    <xf numFmtId="164" fontId="10" fillId="0" borderId="19" xfId="0" applyFont="true" applyBorder="true" applyAlignment="true" applyProtection="false">
      <alignment horizontal="general" vertical="center" textRotation="0" wrapText="false" indent="0" shrinkToFit="false"/>
      <protection locked="true" hidden="false"/>
    </xf>
    <xf numFmtId="165" fontId="15" fillId="0" borderId="19" xfId="0" applyFont="true" applyBorder="true" applyAlignment="true" applyProtection="false">
      <alignment horizontal="general" vertical="center" textRotation="0" wrapText="false" indent="0" shrinkToFit="false"/>
      <protection locked="true" hidden="false"/>
    </xf>
    <xf numFmtId="164" fontId="14" fillId="0" borderId="16" xfId="0" applyFont="true" applyBorder="true" applyAlignment="true" applyProtection="false">
      <alignment horizontal="general" vertical="center" textRotation="0" wrapText="false" indent="0" shrinkToFit="false"/>
      <protection locked="true" hidden="false"/>
    </xf>
    <xf numFmtId="164" fontId="14" fillId="0" borderId="0" xfId="0" applyFont="true" applyBorder="false" applyAlignment="true" applyProtection="false">
      <alignment horizontal="general" vertical="center" textRotation="0" wrapText="false" indent="0" shrinkToFit="false"/>
      <protection locked="true" hidden="false"/>
    </xf>
    <xf numFmtId="165" fontId="14" fillId="0" borderId="19" xfId="0" applyFont="true" applyBorder="true" applyAlignment="true" applyProtection="false">
      <alignment horizontal="right" vertical="center" textRotation="0" wrapText="false" indent="0" shrinkToFit="false"/>
      <protection locked="true" hidden="false"/>
    </xf>
    <xf numFmtId="164" fontId="15" fillId="2" borderId="21" xfId="0" applyFont="true" applyBorder="true" applyAlignment="true" applyProtection="false">
      <alignment horizontal="general" vertical="center" textRotation="0" wrapText="false" indent="0" shrinkToFit="false"/>
      <protection locked="true" hidden="false"/>
    </xf>
    <xf numFmtId="164" fontId="14" fillId="2" borderId="22" xfId="0" applyFont="true" applyBorder="true" applyAlignment="true" applyProtection="false">
      <alignment horizontal="center" vertical="center" textRotation="0" wrapText="false" indent="0" shrinkToFit="false"/>
      <protection locked="true" hidden="false"/>
    </xf>
    <xf numFmtId="165" fontId="15" fillId="0" borderId="14" xfId="0" applyFont="true" applyBorder="true" applyAlignment="true" applyProtection="false">
      <alignment horizontal="right" vertical="center" textRotation="0" wrapText="false" indent="0" shrinkToFit="false"/>
      <protection locked="true" hidden="false"/>
    </xf>
    <xf numFmtId="164" fontId="15" fillId="2" borderId="15" xfId="0" applyFont="true" applyBorder="true" applyAlignment="true" applyProtection="false">
      <alignment horizontal="general" vertical="center" textRotation="0" wrapText="false" indent="0" shrinkToFit="false"/>
      <protection locked="true" hidden="false"/>
    </xf>
    <xf numFmtId="165" fontId="14" fillId="0" borderId="12" xfId="0" applyFont="true" applyBorder="true" applyAlignment="true" applyProtection="false">
      <alignment horizontal="general" vertical="center" textRotation="0" wrapText="false" indent="0" shrinkToFit="false"/>
      <protection locked="true" hidden="false"/>
    </xf>
    <xf numFmtId="164" fontId="15" fillId="2" borderId="18" xfId="0" applyFont="true" applyBorder="true" applyAlignment="true" applyProtection="false">
      <alignment horizontal="general" vertical="center" textRotation="0" wrapText="false" indent="0" shrinkToFit="false"/>
      <protection locked="true" hidden="false"/>
    </xf>
    <xf numFmtId="164" fontId="14" fillId="2" borderId="0" xfId="0" applyFont="true" applyBorder="true" applyAlignment="true" applyProtection="false">
      <alignment horizontal="center" vertical="center" textRotation="0" wrapText="false" indent="0" shrinkToFit="false"/>
      <protection locked="true" hidden="false"/>
    </xf>
    <xf numFmtId="164" fontId="15" fillId="2" borderId="0" xfId="0" applyFont="true" applyBorder="true" applyAlignment="true" applyProtection="false">
      <alignment horizontal="general" vertical="center" textRotation="0" wrapText="false" indent="0" shrinkToFit="false"/>
      <protection locked="true" hidden="false"/>
    </xf>
    <xf numFmtId="164" fontId="15" fillId="2" borderId="19" xfId="0" applyFont="true" applyBorder="true" applyAlignment="true" applyProtection="false">
      <alignment horizontal="general" vertical="center" textRotation="0" wrapText="false" indent="0" shrinkToFit="false"/>
      <protection locked="true" hidden="false"/>
    </xf>
    <xf numFmtId="164" fontId="15" fillId="2" borderId="12" xfId="0" applyFont="true" applyBorder="true" applyAlignment="true" applyProtection="false">
      <alignment horizontal="center" vertical="center" textRotation="0" wrapText="false" indent="0" shrinkToFit="false"/>
      <protection locked="true" hidden="false"/>
    </xf>
    <xf numFmtId="164" fontId="15" fillId="0" borderId="18" xfId="0" applyFont="true" applyBorder="true" applyAlignment="true" applyProtection="false">
      <alignment horizontal="left" vertical="center" textRotation="0" wrapText="false" indent="0" shrinkToFit="false"/>
      <protection locked="true" hidden="false"/>
    </xf>
    <xf numFmtId="165" fontId="14" fillId="2" borderId="19" xfId="0" applyFont="true" applyBorder="true" applyAlignment="true" applyProtection="false">
      <alignment horizontal="general" vertical="center" textRotation="0" wrapText="false" indent="0" shrinkToFit="false"/>
      <protection locked="true" hidden="false"/>
    </xf>
    <xf numFmtId="164" fontId="14" fillId="2" borderId="18" xfId="0" applyFont="true" applyBorder="true" applyAlignment="true" applyProtection="false">
      <alignment horizontal="general" vertical="center" textRotation="0" wrapText="false" indent="0" shrinkToFit="false"/>
      <protection locked="true" hidden="false"/>
    </xf>
    <xf numFmtId="164" fontId="15" fillId="2" borderId="0" xfId="0" applyFont="true" applyBorder="true" applyAlignment="true" applyProtection="false">
      <alignment horizontal="center" vertical="center" textRotation="0" wrapText="false" indent="0" shrinkToFit="false"/>
      <protection locked="true" hidden="false"/>
    </xf>
    <xf numFmtId="164" fontId="14" fillId="2" borderId="19" xfId="0" applyFont="true" applyBorder="true" applyAlignment="true" applyProtection="false">
      <alignment horizontal="general" vertical="center" textRotation="0" wrapText="false" indent="0" shrinkToFit="false"/>
      <protection locked="true" hidden="false"/>
    </xf>
    <xf numFmtId="164" fontId="15" fillId="2" borderId="0" xfId="0" applyFont="true" applyBorder="true" applyAlignment="true" applyProtection="false">
      <alignment horizontal="left" vertical="center" textRotation="0" wrapText="false" indent="0" shrinkToFit="false"/>
      <protection locked="true" hidden="false"/>
    </xf>
    <xf numFmtId="164" fontId="18" fillId="2" borderId="18" xfId="0" applyFont="true" applyBorder="true" applyAlignment="false" applyProtection="false">
      <alignment horizontal="general" vertical="bottom" textRotation="0" wrapText="false" indent="0" shrinkToFit="false"/>
      <protection locked="true" hidden="false"/>
    </xf>
    <xf numFmtId="164" fontId="18" fillId="2" borderId="0" xfId="0" applyFont="true" applyBorder="true" applyAlignment="false" applyProtection="false">
      <alignment horizontal="general" vertical="bottom" textRotation="0" wrapText="false" indent="0" shrinkToFit="false"/>
      <protection locked="true" hidden="false"/>
    </xf>
    <xf numFmtId="164" fontId="18" fillId="2" borderId="0" xfId="0" applyFont="true" applyBorder="true" applyAlignment="true" applyProtection="false">
      <alignment horizontal="center" vertical="bottom" textRotation="0" wrapText="false" indent="0" shrinkToFit="false"/>
      <protection locked="true" hidden="false"/>
    </xf>
    <xf numFmtId="164" fontId="18" fillId="2" borderId="19" xfId="0" applyFont="true" applyBorder="true" applyAlignment="true" applyProtection="false">
      <alignment horizontal="general" vertical="center" textRotation="0" wrapText="false" indent="0" shrinkToFit="false"/>
      <protection locked="true" hidden="false"/>
    </xf>
    <xf numFmtId="169" fontId="13" fillId="0" borderId="0" xfId="0" applyFont="true" applyBorder="false" applyAlignment="true" applyProtection="false">
      <alignment horizontal="center" vertical="top" textRotation="0" wrapText="false" indent="0" shrinkToFit="false"/>
      <protection locked="true" hidden="false"/>
    </xf>
    <xf numFmtId="169" fontId="18" fillId="0" borderId="0" xfId="0" applyFont="true" applyBorder="false" applyAlignment="true" applyProtection="false">
      <alignment horizontal="center" vertical="top" textRotation="0" wrapText="false" indent="0" shrinkToFit="false"/>
      <protection locked="true" hidden="false"/>
    </xf>
    <xf numFmtId="164" fontId="18" fillId="2" borderId="23" xfId="0" applyFont="true" applyBorder="true" applyAlignment="false" applyProtection="false">
      <alignment horizontal="general" vertical="bottom" textRotation="0" wrapText="false" indent="0" shrinkToFit="false"/>
      <protection locked="true" hidden="false"/>
    </xf>
    <xf numFmtId="164" fontId="18" fillId="2" borderId="24" xfId="0" applyFont="true" applyBorder="true" applyAlignment="false" applyProtection="false">
      <alignment horizontal="general" vertical="bottom" textRotation="0" wrapText="false" indent="0" shrinkToFit="false"/>
      <protection locked="true" hidden="false"/>
    </xf>
    <xf numFmtId="169" fontId="18" fillId="2" borderId="24" xfId="0" applyFont="true" applyBorder="true" applyAlignment="true" applyProtection="false">
      <alignment horizontal="center" vertical="center" textRotation="0" wrapText="true" indent="0" shrinkToFit="false"/>
      <protection locked="true" hidden="false"/>
    </xf>
    <xf numFmtId="164" fontId="13" fillId="2" borderId="25" xfId="0" applyFont="true" applyBorder="true" applyAlignment="true" applyProtection="false">
      <alignment horizontal="center" vertical="center" textRotation="0" wrapText="true" indent="0" shrinkToFit="false"/>
      <protection locked="true" hidden="false"/>
    </xf>
    <xf numFmtId="164" fontId="18" fillId="0" borderId="0" xfId="0" applyFont="true" applyBorder="false" applyAlignment="false" applyProtection="false">
      <alignment horizontal="general" vertical="bottom" textRotation="0" wrapText="false" indent="0" shrinkToFit="false"/>
      <protection locked="true" hidden="false"/>
    </xf>
    <xf numFmtId="164" fontId="10" fillId="0" borderId="0" xfId="0" applyFont="true" applyBorder="false" applyAlignment="true" applyProtection="false">
      <alignment horizontal="general" vertical="center" textRotation="0" wrapText="false" indent="0" shrinkToFit="false"/>
      <protection locked="true" hidden="false"/>
    </xf>
    <xf numFmtId="164" fontId="18" fillId="0" borderId="0" xfId="0" applyFont="true" applyBorder="false" applyAlignment="true" applyProtection="false">
      <alignment horizontal="general" vertical="center" textRotation="0" wrapText="false" indent="0" shrinkToFit="false"/>
      <protection locked="true" hidden="false"/>
    </xf>
    <xf numFmtId="164" fontId="10" fillId="0" borderId="0" xfId="0" applyFont="true" applyBorder="true" applyAlignment="true" applyProtection="false">
      <alignment horizontal="left" vertical="center" textRotation="0" wrapText="true" indent="0" shrinkToFit="false"/>
      <protection locked="true" hidden="false"/>
    </xf>
    <xf numFmtId="164" fontId="14" fillId="0" borderId="26" xfId="0" applyFont="true" applyBorder="true" applyAlignment="true" applyProtection="false">
      <alignment horizontal="center" vertical="bottom" textRotation="0" wrapText="false" indent="0" shrinkToFit="false"/>
      <protection locked="true" hidden="false"/>
    </xf>
    <xf numFmtId="164" fontId="19" fillId="0" borderId="27" xfId="0" applyFont="true" applyBorder="true" applyAlignment="true" applyProtection="false">
      <alignment horizontal="center" vertical="center" textRotation="0" wrapText="false" indent="0" shrinkToFit="false"/>
      <protection locked="true" hidden="false"/>
    </xf>
    <xf numFmtId="164" fontId="19" fillId="0" borderId="28" xfId="0" applyFont="true" applyBorder="true" applyAlignment="true" applyProtection="false">
      <alignment horizontal="center" vertical="center" textRotation="0" wrapText="false" indent="0" shrinkToFit="false"/>
      <protection locked="true" hidden="false"/>
    </xf>
    <xf numFmtId="164" fontId="19" fillId="0" borderId="28" xfId="0" applyFont="true" applyBorder="true" applyAlignment="true" applyProtection="false">
      <alignment horizontal="center" vertical="center" textRotation="0" wrapText="true" indent="0" shrinkToFit="false"/>
      <protection locked="true" hidden="false"/>
    </xf>
    <xf numFmtId="164" fontId="19" fillId="0" borderId="29" xfId="0" applyFont="true" applyBorder="true" applyAlignment="true" applyProtection="false">
      <alignment horizontal="center" vertical="center" textRotation="0" wrapText="true" indent="0" shrinkToFit="false"/>
      <protection locked="true" hidden="false"/>
    </xf>
    <xf numFmtId="164" fontId="19" fillId="0" borderId="30" xfId="0" applyFont="true" applyBorder="true" applyAlignment="true" applyProtection="false">
      <alignment horizontal="center" vertical="bottom" textRotation="0" wrapText="false" indent="0" shrinkToFit="false"/>
      <protection locked="true" hidden="false"/>
    </xf>
    <xf numFmtId="164" fontId="10" fillId="0" borderId="31" xfId="0" applyFont="true" applyBorder="true" applyAlignment="false" applyProtection="false">
      <alignment horizontal="general" vertical="bottom" textRotation="0" wrapText="false" indent="0" shrinkToFit="false"/>
      <protection locked="true" hidden="false"/>
    </xf>
    <xf numFmtId="164" fontId="10" fillId="0" borderId="32" xfId="0" applyFont="true" applyBorder="true" applyAlignment="false" applyProtection="false">
      <alignment horizontal="general" vertical="bottom" textRotation="0" wrapText="false" indent="0" shrinkToFit="false"/>
      <protection locked="true" hidden="false"/>
    </xf>
    <xf numFmtId="170" fontId="10" fillId="0" borderId="32" xfId="0" applyFont="true" applyBorder="true" applyAlignment="false" applyProtection="false">
      <alignment horizontal="general" vertical="bottom" textRotation="0" wrapText="false" indent="0" shrinkToFit="false"/>
      <protection locked="true" hidden="false"/>
    </xf>
    <xf numFmtId="170" fontId="10" fillId="0" borderId="33" xfId="0" applyFont="true" applyBorder="true" applyAlignment="false" applyProtection="false">
      <alignment horizontal="general" vertical="bottom" textRotation="0" wrapText="false" indent="0" shrinkToFit="false"/>
      <protection locked="true" hidden="false"/>
    </xf>
    <xf numFmtId="164" fontId="10" fillId="0" borderId="34" xfId="0" applyFont="true" applyBorder="true" applyAlignment="false" applyProtection="false">
      <alignment horizontal="general" vertical="bottom" textRotation="0" wrapText="false" indent="0" shrinkToFit="false"/>
      <protection locked="true" hidden="false"/>
    </xf>
    <xf numFmtId="164" fontId="10" fillId="0" borderId="35" xfId="0" applyFont="true" applyBorder="true" applyAlignment="false" applyProtection="false">
      <alignment horizontal="general" vertical="bottom" textRotation="0" wrapText="false" indent="0" shrinkToFit="false"/>
      <protection locked="true" hidden="false"/>
    </xf>
    <xf numFmtId="170" fontId="10" fillId="0" borderId="35" xfId="0" applyFont="true" applyBorder="true" applyAlignment="false" applyProtection="false">
      <alignment horizontal="general" vertical="bottom" textRotation="0" wrapText="false" indent="0" shrinkToFit="false"/>
      <protection locked="true" hidden="false"/>
    </xf>
    <xf numFmtId="170" fontId="10" fillId="0" borderId="36" xfId="0" applyFont="true" applyBorder="true" applyAlignment="false" applyProtection="false">
      <alignment horizontal="general" vertical="bottom" textRotation="0" wrapText="false" indent="0" shrinkToFit="false"/>
      <protection locked="true" hidden="false"/>
    </xf>
    <xf numFmtId="164" fontId="19" fillId="0" borderId="37" xfId="0" applyFont="true" applyBorder="true" applyAlignment="false" applyProtection="false">
      <alignment horizontal="general" vertical="bottom" textRotation="0" wrapText="false" indent="0" shrinkToFit="false"/>
      <protection locked="true" hidden="false"/>
    </xf>
    <xf numFmtId="164" fontId="19" fillId="0" borderId="38" xfId="0" applyFont="true" applyBorder="true" applyAlignment="false" applyProtection="false">
      <alignment horizontal="general" vertical="bottom" textRotation="0" wrapText="false" indent="0" shrinkToFit="false"/>
      <protection locked="true" hidden="false"/>
    </xf>
    <xf numFmtId="170" fontId="19" fillId="0" borderId="38" xfId="0" applyFont="true" applyBorder="true" applyAlignment="false" applyProtection="false">
      <alignment horizontal="general" vertical="bottom" textRotation="0" wrapText="false" indent="0" shrinkToFit="false"/>
      <protection locked="true" hidden="false"/>
    </xf>
    <xf numFmtId="170" fontId="19" fillId="0" borderId="39" xfId="0" applyFont="true" applyBorder="true" applyAlignment="false" applyProtection="false">
      <alignment horizontal="general" vertical="bottom" textRotation="0" wrapText="false" indent="0" shrinkToFit="false"/>
      <protection locked="true" hidden="false"/>
    </xf>
    <xf numFmtId="164" fontId="10" fillId="0" borderId="40" xfId="0" applyFont="true" applyBorder="true" applyAlignment="false" applyProtection="false">
      <alignment horizontal="general" vertical="bottom" textRotation="0" wrapText="false" indent="0" shrinkToFit="false"/>
      <protection locked="true" hidden="false"/>
    </xf>
    <xf numFmtId="164" fontId="10" fillId="0" borderId="41" xfId="0" applyFont="true" applyBorder="true" applyAlignment="false" applyProtection="false">
      <alignment horizontal="general" vertical="bottom" textRotation="0" wrapText="false" indent="0" shrinkToFit="false"/>
      <protection locked="true" hidden="false"/>
    </xf>
    <xf numFmtId="164" fontId="19" fillId="0" borderId="42" xfId="0" applyFont="true" applyBorder="true" applyAlignment="true" applyProtection="false">
      <alignment horizontal="center" vertical="bottom" textRotation="0" wrapText="false" indent="0" shrinkToFit="false"/>
      <protection locked="true" hidden="false"/>
    </xf>
    <xf numFmtId="164" fontId="19" fillId="0" borderId="40" xfId="0" applyFont="true" applyBorder="true" applyAlignment="false" applyProtection="false">
      <alignment horizontal="general" vertical="bottom" textRotation="0" wrapText="false" indent="0" shrinkToFit="false"/>
      <protection locked="true" hidden="false"/>
    </xf>
    <xf numFmtId="164" fontId="19" fillId="0" borderId="0" xfId="0" applyFont="true" applyBorder="false" applyAlignment="false" applyProtection="false">
      <alignment horizontal="general" vertical="bottom" textRotation="0" wrapText="false" indent="0" shrinkToFit="false"/>
      <protection locked="true" hidden="false"/>
    </xf>
    <xf numFmtId="164" fontId="19" fillId="0" borderId="41" xfId="0" applyFont="true" applyBorder="true" applyAlignment="false" applyProtection="false">
      <alignment horizontal="general" vertical="bottom" textRotation="0" wrapText="false" indent="0" shrinkToFit="false"/>
      <protection locked="true" hidden="false"/>
    </xf>
    <xf numFmtId="164" fontId="19" fillId="0" borderId="43" xfId="0" applyFont="true" applyBorder="true" applyAlignment="true" applyProtection="false">
      <alignment horizontal="center" vertical="bottom" textRotation="0" wrapText="false" indent="0" shrinkToFit="false"/>
      <protection locked="true" hidden="false"/>
    </xf>
    <xf numFmtId="164" fontId="19" fillId="0" borderId="38" xfId="0" applyFont="true" applyBorder="true" applyAlignment="true" applyProtection="false">
      <alignment horizontal="general" vertical="bottom" textRotation="0" wrapText="true" indent="0" shrinkToFit="false"/>
      <protection locked="true" hidden="false"/>
    </xf>
    <xf numFmtId="164" fontId="10" fillId="0" borderId="44" xfId="0" applyFont="true" applyBorder="true" applyAlignment="false" applyProtection="false">
      <alignment horizontal="general" vertical="bottom" textRotation="0" wrapText="false" indent="0" shrinkToFit="false"/>
      <protection locked="true" hidden="false"/>
    </xf>
    <xf numFmtId="164" fontId="10" fillId="0" borderId="28" xfId="0" applyFont="true" applyBorder="true" applyAlignment="true" applyProtection="false">
      <alignment horizontal="left" vertical="center" textRotation="0" wrapText="true" indent="0" shrinkToFit="false"/>
      <protection locked="true" hidden="false"/>
    </xf>
    <xf numFmtId="170" fontId="10" fillId="0" borderId="45" xfId="0" applyFont="true" applyBorder="true" applyAlignment="false" applyProtection="false">
      <alignment horizontal="general" vertical="bottom" textRotation="0" wrapText="false" indent="0" shrinkToFit="false"/>
      <protection locked="true" hidden="false"/>
    </xf>
    <xf numFmtId="170" fontId="10" fillId="0" borderId="46" xfId="0" applyFont="true" applyBorder="true" applyAlignment="false" applyProtection="false">
      <alignment horizontal="general" vertical="bottom" textRotation="0" wrapText="false" indent="0" shrinkToFit="false"/>
      <protection locked="true" hidden="false"/>
    </xf>
    <xf numFmtId="170" fontId="19" fillId="0" borderId="0" xfId="0" applyFont="true" applyBorder="false" applyAlignment="false" applyProtection="false">
      <alignment horizontal="general" vertical="bottom" textRotation="0" wrapText="false" indent="0" shrinkToFit="false"/>
      <protection locked="true" hidden="false"/>
    </xf>
    <xf numFmtId="170" fontId="19" fillId="0" borderId="41" xfId="0" applyFont="true" applyBorder="true" applyAlignment="false" applyProtection="false">
      <alignment horizontal="general" vertical="bottom" textRotation="0" wrapText="false" indent="0" shrinkToFit="false"/>
      <protection locked="true" hidden="false"/>
    </xf>
    <xf numFmtId="164" fontId="10" fillId="8" borderId="47" xfId="0" applyFont="true" applyBorder="true" applyAlignment="false" applyProtection="false">
      <alignment horizontal="general" vertical="bottom" textRotation="0" wrapText="false" indent="0" shrinkToFit="false"/>
      <protection locked="true" hidden="false"/>
    </xf>
    <xf numFmtId="164" fontId="19" fillId="8" borderId="48" xfId="0" applyFont="true" applyBorder="true" applyAlignment="true" applyProtection="false">
      <alignment horizontal="center" vertical="bottom" textRotation="0" wrapText="false" indent="0" shrinkToFit="false"/>
      <protection locked="true" hidden="false"/>
    </xf>
    <xf numFmtId="170" fontId="19" fillId="8" borderId="48" xfId="0" applyFont="true" applyBorder="true" applyAlignment="false" applyProtection="false">
      <alignment horizontal="general" vertical="bottom" textRotation="0" wrapText="false" indent="0" shrinkToFit="false"/>
      <protection locked="true" hidden="false"/>
    </xf>
    <xf numFmtId="170" fontId="19" fillId="8" borderId="49" xfId="0" applyFont="true" applyBorder="true" applyAlignment="false" applyProtection="false">
      <alignment horizontal="general" vertical="bottom" textRotation="0" wrapText="false" indent="0" shrinkToFit="false"/>
      <protection locked="true" hidden="false"/>
    </xf>
    <xf numFmtId="164" fontId="10" fillId="0" borderId="50" xfId="0" applyFont="true" applyBorder="true" applyAlignment="false" applyProtection="false">
      <alignment horizontal="general" vertical="bottom" textRotation="0" wrapText="false" indent="0" shrinkToFit="false"/>
      <protection locked="true" hidden="false"/>
    </xf>
    <xf numFmtId="164" fontId="10" fillId="0" borderId="51" xfId="0" applyFont="true" applyBorder="true" applyAlignment="false" applyProtection="false">
      <alignment horizontal="general" vertical="bottom" textRotation="0" wrapText="false" indent="0" shrinkToFit="false"/>
      <protection locked="true" hidden="false"/>
    </xf>
    <xf numFmtId="164" fontId="10" fillId="0" borderId="52" xfId="0" applyFont="true" applyBorder="true" applyAlignment="false" applyProtection="false">
      <alignment horizontal="general" vertical="bottom" textRotation="0" wrapText="false" indent="0" shrinkToFit="false"/>
      <protection locked="true" hidden="false"/>
    </xf>
    <xf numFmtId="164" fontId="10" fillId="0" borderId="53" xfId="0" applyFont="true" applyBorder="true" applyAlignment="false" applyProtection="false">
      <alignment horizontal="general" vertical="bottom" textRotation="0" wrapText="false" indent="0" shrinkToFit="false"/>
      <protection locked="true" hidden="false"/>
    </xf>
    <xf numFmtId="171" fontId="21" fillId="9" borderId="54" xfId="0" applyFont="true" applyBorder="true" applyAlignment="true" applyProtection="false">
      <alignment horizontal="center" vertical="center" textRotation="0" wrapText="true" indent="0" shrinkToFit="false"/>
      <protection locked="true" hidden="false"/>
    </xf>
    <xf numFmtId="171" fontId="21" fillId="0" borderId="28" xfId="0" applyFont="true" applyBorder="true" applyAlignment="true" applyProtection="false">
      <alignment horizontal="center" vertical="bottom" textRotation="0" wrapText="false" indent="0" shrinkToFit="false"/>
      <protection locked="true" hidden="false"/>
    </xf>
    <xf numFmtId="164" fontId="21" fillId="0" borderId="28" xfId="0" applyFont="true" applyBorder="true" applyAlignment="true" applyProtection="false">
      <alignment horizontal="center" vertical="bottom" textRotation="0" wrapText="false" indent="0" shrinkToFit="false"/>
      <protection locked="true" hidden="false"/>
    </xf>
    <xf numFmtId="164" fontId="21" fillId="9" borderId="28" xfId="0" applyFont="true" applyBorder="true" applyAlignment="true" applyProtection="false">
      <alignment horizontal="center" vertical="bottom" textRotation="0" wrapText="true" indent="0" shrinkToFit="false"/>
      <protection locked="true" hidden="false"/>
    </xf>
    <xf numFmtId="164" fontId="21" fillId="2" borderId="28" xfId="0" applyFont="true" applyBorder="true" applyAlignment="true" applyProtection="false">
      <alignment horizontal="center" vertical="bottom" textRotation="0" wrapText="true" indent="0" shrinkToFit="false"/>
      <protection locked="true" hidden="false"/>
    </xf>
    <xf numFmtId="165" fontId="21" fillId="0" borderId="28" xfId="0" applyFont="true" applyBorder="true" applyAlignment="true" applyProtection="false">
      <alignment horizontal="center" vertical="bottom" textRotation="0" wrapText="false" indent="0" shrinkToFit="false"/>
      <protection locked="true" hidden="false"/>
    </xf>
    <xf numFmtId="164" fontId="21" fillId="9" borderId="28" xfId="0" applyFont="true" applyBorder="true" applyAlignment="true" applyProtection="false">
      <alignment horizontal="center" vertical="bottom" textRotation="0" wrapText="false" indent="0" shrinkToFit="false"/>
      <protection locked="true" hidden="false"/>
    </xf>
    <xf numFmtId="164" fontId="21" fillId="2" borderId="28" xfId="0" applyFont="true" applyBorder="true" applyAlignment="true" applyProtection="false">
      <alignment horizontal="center" vertical="bottom" textRotation="0" wrapText="false" indent="0" shrinkToFit="false"/>
      <protection locked="true" hidden="false"/>
    </xf>
    <xf numFmtId="172" fontId="22" fillId="0" borderId="28" xfId="0" applyFont="true" applyBorder="true" applyAlignment="true" applyProtection="false">
      <alignment horizontal="center" vertical="bottom" textRotation="0" wrapText="false" indent="0" shrinkToFit="false"/>
      <protection locked="true" hidden="false"/>
    </xf>
    <xf numFmtId="173" fontId="22" fillId="0" borderId="28" xfId="0" applyFont="true" applyBorder="true" applyAlignment="false" applyProtection="false">
      <alignment horizontal="general" vertical="bottom" textRotation="0" wrapText="false" indent="0" shrinkToFit="false"/>
      <protection locked="true" hidden="false"/>
    </xf>
    <xf numFmtId="165" fontId="22" fillId="2" borderId="28" xfId="0" applyFont="true" applyBorder="true" applyAlignment="true" applyProtection="false">
      <alignment horizontal="center" vertical="bottom" textRotation="0" wrapText="false" indent="0" shrinkToFit="false"/>
      <protection locked="true" hidden="false"/>
    </xf>
    <xf numFmtId="174" fontId="22" fillId="0" borderId="28" xfId="0" applyFont="true" applyBorder="true" applyAlignment="false" applyProtection="false">
      <alignment horizontal="general" vertical="bottom" textRotation="0" wrapText="false" indent="0" shrinkToFit="false"/>
      <protection locked="true" hidden="false"/>
    </xf>
    <xf numFmtId="175" fontId="23" fillId="9" borderId="28" xfId="0" applyFont="true" applyBorder="true" applyAlignment="true" applyProtection="false">
      <alignment horizontal="center" vertical="bottom" textRotation="0" wrapText="false" indent="0" shrinkToFit="false"/>
      <protection locked="true" hidden="false"/>
    </xf>
    <xf numFmtId="174" fontId="22" fillId="9" borderId="28" xfId="0" applyFont="true" applyBorder="true" applyAlignment="false" applyProtection="false">
      <alignment horizontal="general" vertical="bottom" textRotation="0" wrapText="false" indent="0" shrinkToFit="false"/>
      <protection locked="true" hidden="false"/>
    </xf>
    <xf numFmtId="175" fontId="23" fillId="2" borderId="28" xfId="0" applyFont="true" applyBorder="true" applyAlignment="true" applyProtection="false">
      <alignment horizontal="center" vertical="bottom" textRotation="0" wrapText="false" indent="0" shrinkToFit="false"/>
      <protection locked="true" hidden="false"/>
    </xf>
    <xf numFmtId="174" fontId="22" fillId="2" borderId="28" xfId="0" applyFont="true" applyBorder="true" applyAlignment="false" applyProtection="false">
      <alignment horizontal="general" vertical="bottom" textRotation="0" wrapText="false" indent="0" shrinkToFit="false"/>
      <protection locked="true" hidden="false"/>
    </xf>
    <xf numFmtId="175" fontId="10" fillId="0" borderId="0" xfId="0" applyFont="true" applyBorder="false" applyAlignment="false" applyProtection="false">
      <alignment horizontal="general" vertical="bottom" textRotation="0" wrapText="false" indent="0" shrinkToFit="false"/>
      <protection locked="true" hidden="false"/>
    </xf>
    <xf numFmtId="173" fontId="22" fillId="2" borderId="28" xfId="0" applyFont="true" applyBorder="true" applyAlignment="false" applyProtection="false">
      <alignment horizontal="general" vertical="bottom" textRotation="0" wrapText="false" indent="0" shrinkToFit="false"/>
      <protection locked="true" hidden="false"/>
    </xf>
    <xf numFmtId="174" fontId="10" fillId="0" borderId="0" xfId="0" applyFont="true" applyBorder="false" applyAlignment="false" applyProtection="false">
      <alignment horizontal="general" vertical="bottom" textRotation="0" wrapText="false" indent="0" shrinkToFit="false"/>
      <protection locked="true" hidden="false"/>
    </xf>
    <xf numFmtId="172" fontId="22" fillId="10" borderId="28" xfId="0" applyFont="true" applyBorder="true" applyAlignment="true" applyProtection="false">
      <alignment horizontal="center" vertical="bottom" textRotation="0" wrapText="false" indent="0" shrinkToFit="false"/>
      <protection locked="true" hidden="false"/>
    </xf>
    <xf numFmtId="173" fontId="22" fillId="10" borderId="28" xfId="0" applyFont="true" applyBorder="true" applyAlignment="false" applyProtection="false">
      <alignment horizontal="general" vertical="bottom" textRotation="0" wrapText="false" indent="0" shrinkToFit="false"/>
      <protection locked="true" hidden="false"/>
    </xf>
    <xf numFmtId="165" fontId="22" fillId="10" borderId="28" xfId="0" applyFont="true" applyBorder="true" applyAlignment="true" applyProtection="false">
      <alignment horizontal="center" vertical="bottom" textRotation="0" wrapText="false" indent="0" shrinkToFit="false"/>
      <protection locked="true" hidden="false"/>
    </xf>
    <xf numFmtId="174" fontId="22" fillId="10" borderId="28" xfId="0" applyFont="true" applyBorder="true" applyAlignment="false" applyProtection="false">
      <alignment horizontal="general" vertical="bottom" textRotation="0" wrapText="false" indent="0" shrinkToFit="false"/>
      <protection locked="true" hidden="false"/>
    </xf>
    <xf numFmtId="175" fontId="23" fillId="10" borderId="28" xfId="0" applyFont="true" applyBorder="true" applyAlignment="true" applyProtection="false">
      <alignment horizontal="center" vertical="bottom" textRotation="0" wrapText="false" indent="0" shrinkToFit="false"/>
      <protection locked="true" hidden="false"/>
    </xf>
    <xf numFmtId="165" fontId="23" fillId="9" borderId="28" xfId="0" applyFont="true" applyBorder="true" applyAlignment="true" applyProtection="false">
      <alignment horizontal="center" vertical="bottom" textRotation="0" wrapText="false" indent="0" shrinkToFit="false"/>
      <protection locked="true" hidden="false"/>
    </xf>
    <xf numFmtId="165" fontId="23" fillId="2" borderId="28" xfId="0" applyFont="true" applyBorder="true" applyAlignment="true" applyProtection="false">
      <alignment horizontal="center" vertical="bottom" textRotation="0" wrapText="false" indent="0" shrinkToFit="false"/>
      <protection locked="true" hidden="false"/>
    </xf>
    <xf numFmtId="164" fontId="22" fillId="0" borderId="28" xfId="0" applyFont="true" applyBorder="true" applyAlignment="true" applyProtection="false">
      <alignment horizontal="center" vertical="bottom" textRotation="0" wrapText="false" indent="0" shrinkToFit="false"/>
      <protection locked="true" hidden="false"/>
    </xf>
    <xf numFmtId="164" fontId="11" fillId="0" borderId="0" xfId="0" applyFont="true" applyBorder="true" applyAlignment="false" applyProtection="false">
      <alignment horizontal="general" vertical="bottom" textRotation="0" wrapText="false" indent="0" shrinkToFit="false"/>
      <protection locked="true" hidden="false"/>
    </xf>
    <xf numFmtId="166" fontId="22" fillId="0" borderId="28" xfId="0" applyFont="true" applyBorder="true" applyAlignment="false" applyProtection="false">
      <alignment horizontal="general" vertical="bottom" textRotation="0" wrapText="false" indent="0" shrinkToFit="false"/>
      <protection locked="true" hidden="false"/>
    </xf>
    <xf numFmtId="164" fontId="22" fillId="0" borderId="28" xfId="0" applyFont="true" applyBorder="true" applyAlignment="false" applyProtection="false">
      <alignment horizontal="general" vertical="bottom" textRotation="0" wrapText="false" indent="0" shrinkToFit="false"/>
      <protection locked="true" hidden="false"/>
    </xf>
    <xf numFmtId="174" fontId="21" fillId="0" borderId="28" xfId="0" applyFont="true" applyBorder="true" applyAlignment="false" applyProtection="false">
      <alignment horizontal="general" vertical="bottom" textRotation="0" wrapText="false" indent="0" shrinkToFit="false"/>
      <protection locked="true" hidden="false"/>
    </xf>
    <xf numFmtId="174" fontId="22" fillId="2" borderId="28" xfId="0" applyFont="true" applyBorder="true" applyAlignment="true" applyProtection="false">
      <alignment horizontal="center" vertical="bottom" textRotation="0" wrapText="false" indent="0" shrinkToFit="false"/>
      <protection locked="true" hidden="false"/>
    </xf>
    <xf numFmtId="164" fontId="22" fillId="0" borderId="0" xfId="0" applyFont="true" applyBorder="false" applyAlignment="false" applyProtection="false">
      <alignment horizontal="general" vertical="bottom" textRotation="0" wrapText="false" indent="0" shrinkToFit="false"/>
      <protection locked="true" hidden="false"/>
    </xf>
    <xf numFmtId="165" fontId="22" fillId="0" borderId="0" xfId="0" applyFont="true" applyBorder="false" applyAlignment="false" applyProtection="false">
      <alignment horizontal="general" vertical="bottom" textRotation="0" wrapText="false" indent="0" shrinkToFit="false"/>
      <protection locked="true" hidden="false"/>
    </xf>
    <xf numFmtId="164" fontId="22" fillId="2" borderId="0" xfId="0" applyFont="true" applyBorder="true" applyAlignment="true" applyProtection="false">
      <alignment horizontal="center" vertical="bottom" textRotation="0" wrapText="false" indent="0" shrinkToFit="false"/>
      <protection locked="true" hidden="false"/>
    </xf>
    <xf numFmtId="164" fontId="0" fillId="0" borderId="0" xfId="20" applyFont="true" applyBorder="false" applyAlignment="true" applyProtection="false">
      <alignment horizontal="general" vertical="bottom" textRotation="0" wrapText="false" indent="0" shrinkToFit="false"/>
      <protection locked="true" hidden="false"/>
    </xf>
    <xf numFmtId="166" fontId="0" fillId="0" borderId="0" xfId="20" applyFont="true" applyBorder="false" applyAlignment="true" applyProtection="false">
      <alignment horizontal="general" vertical="bottom" textRotation="0" wrapText="false" indent="0" shrinkToFit="false"/>
      <protection locked="true" hidden="false"/>
    </xf>
    <xf numFmtId="164" fontId="19" fillId="11" borderId="28" xfId="20" applyFont="true" applyBorder="true" applyAlignment="true" applyProtection="false">
      <alignment horizontal="center" vertical="bottom" textRotation="0" wrapText="false" indent="0" shrinkToFit="false"/>
      <protection locked="true" hidden="false"/>
    </xf>
    <xf numFmtId="164" fontId="10" fillId="0" borderId="0" xfId="20" applyFont="true" applyBorder="false" applyAlignment="false" applyProtection="false">
      <alignment horizontal="general" vertical="bottom" textRotation="0" wrapText="false" indent="0" shrinkToFit="false"/>
      <protection locked="true" hidden="false"/>
    </xf>
    <xf numFmtId="164" fontId="24" fillId="11" borderId="28" xfId="20" applyFont="true" applyBorder="true" applyAlignment="false" applyProtection="false">
      <alignment horizontal="general" vertical="bottom" textRotation="0" wrapText="false" indent="0" shrinkToFit="false"/>
      <protection locked="true" hidden="false"/>
    </xf>
    <xf numFmtId="164" fontId="14" fillId="11" borderId="28" xfId="20" applyFont="true" applyBorder="true" applyAlignment="true" applyProtection="false">
      <alignment horizontal="center" vertical="center" textRotation="0" wrapText="true" indent="0" shrinkToFit="false"/>
      <protection locked="true" hidden="false"/>
    </xf>
    <xf numFmtId="173" fontId="19" fillId="11" borderId="28" xfId="20" applyFont="true" applyBorder="true" applyAlignment="true" applyProtection="false">
      <alignment horizontal="center" vertical="center" textRotation="0" wrapText="true" indent="0" shrinkToFit="false"/>
      <protection locked="true" hidden="false"/>
    </xf>
    <xf numFmtId="164" fontId="4" fillId="12" borderId="28" xfId="20" applyFont="true" applyBorder="true" applyAlignment="true" applyProtection="false">
      <alignment horizontal="center" vertical="center" textRotation="0" wrapText="false" indent="0" shrinkToFit="false"/>
      <protection locked="true" hidden="false"/>
    </xf>
    <xf numFmtId="164" fontId="19" fillId="12" borderId="28" xfId="20" applyFont="true" applyBorder="true" applyAlignment="true" applyProtection="false">
      <alignment horizontal="center" vertical="center" textRotation="0" wrapText="false" indent="0" shrinkToFit="false"/>
      <protection locked="true" hidden="false"/>
    </xf>
    <xf numFmtId="166" fontId="4" fillId="12" borderId="28" xfId="20" applyFont="true" applyBorder="true" applyAlignment="true" applyProtection="false">
      <alignment horizontal="center" vertical="bottom" textRotation="0" wrapText="false" indent="0" shrinkToFit="false"/>
      <protection locked="true" hidden="false"/>
    </xf>
    <xf numFmtId="171" fontId="10" fillId="2" borderId="28" xfId="20" applyFont="true" applyBorder="true" applyAlignment="true" applyProtection="false">
      <alignment horizontal="center" vertical="top" textRotation="0" wrapText="false" indent="0" shrinkToFit="false"/>
      <protection locked="true" hidden="false"/>
    </xf>
    <xf numFmtId="166" fontId="10" fillId="2" borderId="28" xfId="20" applyFont="true" applyBorder="true" applyAlignment="true" applyProtection="false">
      <alignment horizontal="right" vertical="top" textRotation="0" wrapText="false" indent="0" shrinkToFit="false"/>
      <protection locked="true" hidden="false"/>
    </xf>
    <xf numFmtId="164" fontId="24" fillId="12" borderId="28" xfId="20" applyFont="true" applyBorder="true" applyAlignment="true" applyProtection="false">
      <alignment horizontal="left" vertical="center" textRotation="90" wrapText="false" indent="0" shrinkToFit="false"/>
      <protection locked="true" hidden="false"/>
    </xf>
    <xf numFmtId="164" fontId="19" fillId="2" borderId="28" xfId="20" applyFont="true" applyBorder="true" applyAlignment="true" applyProtection="false">
      <alignment horizontal="right" vertical="center" textRotation="0" wrapText="false" indent="0" shrinkToFit="false"/>
      <protection locked="true" hidden="false"/>
    </xf>
    <xf numFmtId="164" fontId="19" fillId="2" borderId="28" xfId="20" applyFont="true" applyBorder="true" applyAlignment="true" applyProtection="false">
      <alignment horizontal="center" vertical="center" textRotation="90" wrapText="false" indent="0" shrinkToFit="false"/>
      <protection locked="true" hidden="false"/>
    </xf>
    <xf numFmtId="166" fontId="9" fillId="0" borderId="28" xfId="20" applyFont="true" applyBorder="true" applyAlignment="false" applyProtection="false">
      <alignment horizontal="general" vertical="bottom" textRotation="0" wrapText="false" indent="0" shrinkToFit="false"/>
      <protection locked="true" hidden="false"/>
    </xf>
    <xf numFmtId="171" fontId="9" fillId="2" borderId="28" xfId="20" applyFont="true" applyBorder="true" applyAlignment="true" applyProtection="false">
      <alignment horizontal="center" vertical="top" textRotation="0" wrapText="false" indent="0" shrinkToFit="false"/>
      <protection locked="true" hidden="false"/>
    </xf>
    <xf numFmtId="166" fontId="9" fillId="2" borderId="28" xfId="20" applyFont="true" applyBorder="true" applyAlignment="true" applyProtection="false">
      <alignment horizontal="right" vertical="top" textRotation="0" wrapText="false" indent="0" shrinkToFit="false"/>
      <protection locked="true" hidden="false"/>
    </xf>
    <xf numFmtId="164" fontId="24" fillId="12" borderId="28" xfId="20" applyFont="true" applyBorder="true" applyAlignment="true" applyProtection="false">
      <alignment horizontal="general" vertical="center" textRotation="90" wrapText="false" indent="0" shrinkToFit="false"/>
      <protection locked="true" hidden="false"/>
    </xf>
    <xf numFmtId="164" fontId="10" fillId="0" borderId="28" xfId="20" applyFont="true" applyBorder="true" applyAlignment="false" applyProtection="false">
      <alignment horizontal="general" vertical="bottom" textRotation="0" wrapText="false" indent="0" shrinkToFit="false"/>
      <protection locked="true" hidden="false"/>
    </xf>
    <xf numFmtId="164" fontId="19" fillId="12" borderId="28" xfId="20" applyFont="true" applyBorder="true" applyAlignment="true" applyProtection="false">
      <alignment horizontal="center" vertical="center" textRotation="90" wrapText="false" indent="0" shrinkToFit="false"/>
      <protection locked="true" hidden="false"/>
    </xf>
    <xf numFmtId="166" fontId="10" fillId="0" borderId="28" xfId="20" applyFont="true" applyBorder="true" applyAlignment="false" applyProtection="false">
      <alignment horizontal="general" vertical="bottom" textRotation="0" wrapText="false" indent="0" shrinkToFit="false"/>
      <protection locked="true" hidden="false"/>
    </xf>
    <xf numFmtId="164" fontId="9" fillId="0" borderId="28" xfId="20" applyFont="true" applyBorder="true" applyAlignment="false" applyProtection="false">
      <alignment horizontal="general" vertical="bottom" textRotation="0" wrapText="false" indent="0" shrinkToFit="false"/>
      <protection locked="true" hidden="false"/>
    </xf>
    <xf numFmtId="166" fontId="10" fillId="0" borderId="0" xfId="20" applyFont="true" applyBorder="false" applyAlignment="false" applyProtection="false">
      <alignment horizontal="general" vertical="bottom" textRotation="0" wrapText="false" indent="0" shrinkToFit="false"/>
      <protection locked="true" hidden="false"/>
    </xf>
    <xf numFmtId="164" fontId="18" fillId="2" borderId="0" xfId="20" applyFont="true" applyBorder="true" applyAlignment="true" applyProtection="false">
      <alignment horizontal="center" vertical="bottom" textRotation="0" wrapText="false" indent="0" shrinkToFit="false"/>
      <protection locked="true" hidden="false"/>
    </xf>
    <xf numFmtId="166" fontId="18" fillId="2" borderId="0" xfId="20" applyFont="true" applyBorder="true" applyAlignment="true" applyProtection="false">
      <alignment horizontal="center" vertical="bottom" textRotation="0" wrapText="false" indent="0" shrinkToFit="false"/>
      <protection locked="true" hidden="false"/>
    </xf>
  </cellXfs>
  <cellStyles count="7">
    <cellStyle name="Normal" xfId="0" builtinId="0" customBuiltin="false"/>
    <cellStyle name="Comma" xfId="15" builtinId="3" customBuiltin="false"/>
    <cellStyle name="Comma [0]" xfId="16" builtinId="6" customBuiltin="false"/>
    <cellStyle name="Currency" xfId="17" builtinId="4" customBuiltin="false"/>
    <cellStyle name="Currency [0]" xfId="18" builtinId="7" customBuiltin="false"/>
    <cellStyle name="Percent" xfId="19" builtinId="5" customBuiltin="false"/>
    <cellStyle name="Normal 2" xfId="20" builtinId="53" customBuiltin="true"/>
  </cellStyles>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FBFBF"/>
      <rgbColor rgb="FF808080"/>
      <rgbColor rgb="FFA5A5A5"/>
      <rgbColor rgb="FF993366"/>
      <rgbColor rgb="FFEFEFEF"/>
      <rgbColor rgb="FFD8ECF6"/>
      <rgbColor rgb="FF660066"/>
      <rgbColor rgb="FFFF8080"/>
      <rgbColor rgb="FF0066CC"/>
      <rgbColor rgb="FFD6D6D6"/>
      <rgbColor rgb="FF000080"/>
      <rgbColor rgb="FFFF00FF"/>
      <rgbColor rgb="FFFFFF00"/>
      <rgbColor rgb="FF00FFFF"/>
      <rgbColor rgb="FF800080"/>
      <rgbColor rgb="FF800000"/>
      <rgbColor rgb="FF008080"/>
      <rgbColor rgb="FF0000FF"/>
      <rgbColor rgb="FF00B0F0"/>
      <rgbColor rgb="FFDCE6F2"/>
      <rgbColor rgb="FFDFF0D8"/>
      <rgbColor rgb="FFD8D8D8"/>
      <rgbColor rgb="FFCCCCCC"/>
      <rgbColor rgb="FFFF99CC"/>
      <rgbColor rgb="FFCC99FF"/>
      <rgbColor rgb="FFF2DBDB"/>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worksheet" Target="worksheets/sheet2.xml"/><Relationship Id="rId4" Type="http://schemas.openxmlformats.org/officeDocument/2006/relationships/worksheet" Target="worksheets/sheet3.xml"/><Relationship Id="rId5" Type="http://schemas.openxmlformats.org/officeDocument/2006/relationships/worksheet" Target="worksheets/sheet4.xml"/><Relationship Id="rId6" Type="http://schemas.openxmlformats.org/officeDocument/2006/relationships/worksheet" Target="worksheets/sheet5.xml"/><Relationship Id="rId7" Type="http://schemas.openxmlformats.org/officeDocument/2006/relationships/worksheet" Target="worksheets/sheet6.xml"/><Relationship Id="rId8" Type="http://schemas.openxmlformats.org/officeDocument/2006/relationships/worksheet" Target="worksheets/sheet7.xml"/><Relationship Id="rId9" Type="http://schemas.openxmlformats.org/officeDocument/2006/relationships/sharedStrings" Target="sharedStrings.xml"/>
</Relationships>
</file>

<file path=xl/drawings/_rels/drawing1.xml.rels><?xml version="1.0" encoding="UTF-8"?>
<Relationships xmlns="http://schemas.openxmlformats.org/package/2006/relationships"><Relationship Id="rId1" Type="http://schemas.openxmlformats.org/officeDocument/2006/relationships/image" Target="../media/image7.png"/>
</Relationships>
</file>

<file path=xl/drawings/_rels/drawing3.xml.rels><?xml version="1.0" encoding="UTF-8"?>
<Relationships xmlns="http://schemas.openxmlformats.org/package/2006/relationships"><Relationship Id="rId1" Type="http://schemas.openxmlformats.org/officeDocument/2006/relationships/image" Target="../media/image8.png"/>
</Relationships>
</file>

<file path=xl/drawings/drawing1.xml><?xml version="1.0" encoding="utf-8"?>
<xdr:wsDr xmlns:xdr="http://schemas.openxmlformats.org/drawingml/2006/spreadsheetDrawing" xmlns:a="http://schemas.openxmlformats.org/drawingml/2006/main" xmlns:r="http://schemas.openxmlformats.org/officeDocument/2006/relationships">
  <xdr:twoCellAnchor editAs="oneCell">
    <xdr:from>
      <xdr:col>0</xdr:col>
      <xdr:colOff>0</xdr:colOff>
      <xdr:row>0</xdr:row>
      <xdr:rowOff>0</xdr:rowOff>
    </xdr:from>
    <xdr:to>
      <xdr:col>1</xdr:col>
      <xdr:colOff>359280</xdr:colOff>
      <xdr:row>1</xdr:row>
      <xdr:rowOff>771120</xdr:rowOff>
    </xdr:to>
    <xdr:pic>
      <xdr:nvPicPr>
        <xdr:cNvPr id="0" name="image1.png" descr=""/>
        <xdr:cNvPicPr/>
      </xdr:nvPicPr>
      <xdr:blipFill>
        <a:blip r:embed="rId1"/>
        <a:stretch/>
      </xdr:blipFill>
      <xdr:spPr>
        <a:xfrm>
          <a:off x="0" y="0"/>
          <a:ext cx="1133280" cy="1333080"/>
        </a:xfrm>
        <a:prstGeom prst="rect">
          <a:avLst/>
        </a:prstGeom>
        <a:ln>
          <a:noFill/>
        </a:ln>
      </xdr:spPr>
    </xdr:pic>
    <xdr:clientData/>
  </xdr:twoCellAnchor>
</xdr:wsDr>
</file>

<file path=xl/drawings/drawing2.xml><?xml version="1.0" encoding="utf-8"?>
<xdr:wsDr xmlns:xdr="http://schemas.openxmlformats.org/drawingml/2006/spreadsheetDrawing" xmlns:a="http://schemas.openxmlformats.org/drawingml/2006/main" xmlns:r="http://schemas.openxmlformats.org/officeDocument/2006/relationships">
  <xdr:twoCellAnchor editAs="oneCell">
    <xdr:from>
      <xdr:col>0</xdr:col>
      <xdr:colOff>533520</xdr:colOff>
      <xdr:row>41</xdr:row>
      <xdr:rowOff>66600</xdr:rowOff>
    </xdr:from>
    <xdr:to>
      <xdr:col>3</xdr:col>
      <xdr:colOff>248400</xdr:colOff>
      <xdr:row>43</xdr:row>
      <xdr:rowOff>171000</xdr:rowOff>
    </xdr:to>
    <xdr:sp>
      <xdr:nvSpPr>
        <xdr:cNvPr id="1" name="CustomShape 1"/>
        <xdr:cNvSpPr/>
      </xdr:nvSpPr>
      <xdr:spPr>
        <a:xfrm>
          <a:off x="533520" y="8381880"/>
          <a:ext cx="4924080" cy="504360"/>
        </a:xfrm>
        <a:prstGeom prst="rect">
          <a:avLst/>
        </a:prstGeom>
        <a:solidFill>
          <a:srgbClr val="ffffff"/>
        </a:solidFill>
        <a:ln w="9360">
          <a:solidFill>
            <a:srgbClr val="bcbcbc"/>
          </a:solidFill>
          <a:miter/>
        </a:ln>
      </xdr:spPr>
      <xdr:style>
        <a:lnRef idx="0"/>
        <a:fillRef idx="0"/>
        <a:effectRef idx="0"/>
        <a:fontRef idx="minor"/>
      </xdr:style>
      <xdr:txBody>
        <a:bodyPr lIns="20160" rIns="20160" tIns="20160" bIns="20160"/>
        <a:p>
          <a:pPr>
            <a:lnSpc>
              <a:spcPct val="100000"/>
            </a:lnSpc>
          </a:pPr>
          <a:r>
            <a:rPr b="1" lang="pt-BR" sz="1100" spc="-1" strike="noStrike">
              <a:solidFill>
                <a:srgbClr val="ff0000"/>
              </a:solidFill>
              <a:latin typeface="Calibri"/>
              <a:ea typeface="Calibri"/>
            </a:rPr>
            <a:t>Estamos apresentando um modelo. O preenchimento da planilha é de total responsabilidade do licitante.(com desoneração)</a:t>
          </a:r>
          <a:endParaRPr b="0" lang="pt-BR" sz="1100" spc="-1" strike="noStrike">
            <a:latin typeface="Times New Roman"/>
          </a:endParaRPr>
        </a:p>
      </xdr:txBody>
    </xdr:sp>
    <xdr:clientData/>
  </xdr:twoCellAnchor>
</xdr:wsDr>
</file>

<file path=xl/drawings/drawing3.xml><?xml version="1.0" encoding="utf-8"?>
<xdr:wsDr xmlns:xdr="http://schemas.openxmlformats.org/drawingml/2006/spreadsheetDrawing" xmlns:a="http://schemas.openxmlformats.org/drawingml/2006/main" xmlns:r="http://schemas.openxmlformats.org/officeDocument/2006/relationships">
  <xdr:twoCellAnchor editAs="absolute">
    <xdr:from>
      <xdr:col>0</xdr:col>
      <xdr:colOff>190440</xdr:colOff>
      <xdr:row>1</xdr:row>
      <xdr:rowOff>181080</xdr:rowOff>
    </xdr:from>
    <xdr:to>
      <xdr:col>1</xdr:col>
      <xdr:colOff>819000</xdr:colOff>
      <xdr:row>4</xdr:row>
      <xdr:rowOff>409680</xdr:rowOff>
    </xdr:to>
    <xdr:pic>
      <xdr:nvPicPr>
        <xdr:cNvPr id="2" name="Picture 1" descr=""/>
        <xdr:cNvPicPr/>
      </xdr:nvPicPr>
      <xdr:blipFill>
        <a:blip r:embed="rId1"/>
        <a:stretch/>
      </xdr:blipFill>
      <xdr:spPr>
        <a:xfrm>
          <a:off x="190440" y="371520"/>
          <a:ext cx="1046160" cy="799920"/>
        </a:xfrm>
        <a:prstGeom prst="rect">
          <a:avLst/>
        </a:prstGeom>
        <a:ln>
          <a:noFill/>
        </a:ln>
      </xdr:spPr>
    </xdr:pic>
    <xdr:clientData/>
  </xdr:twoCellAnchor>
</xdr:wsDr>
</file>

<file path=xl/worksheets/_rels/sheet1.xml.rels><?xml version="1.0" encoding="UTF-8"?>
<Relationships xmlns="http://schemas.openxmlformats.org/package/2006/relationships"><Relationship Id="rId1" Type="http://schemas.openxmlformats.org/officeDocument/2006/relationships/drawing" Target="../drawings/drawing1.xml"/>
</Relationships>
</file>

<file path=xl/worksheets/_rels/sheet5.xml.rels><?xml version="1.0" encoding="UTF-8"?>
<Relationships xmlns="http://schemas.openxmlformats.org/package/2006/relationships"><Relationship Id="rId1" Type="http://schemas.openxmlformats.org/officeDocument/2006/relationships/drawing" Target="../drawings/drawing2.xml"/>
</Relationships>
</file>

<file path=xl/worksheets/_rels/sheet6.xml.rels><?xml version="1.0" encoding="UTF-8"?>
<Relationships xmlns="http://schemas.openxmlformats.org/package/2006/relationships"><Relationship Id="rId1" Type="http://schemas.openxmlformats.org/officeDocument/2006/relationships/drawing" Target="../drawings/drawing3.xml"/>
</Relationships>
</file>

<file path=xl/worksheets/sheet1.xml><?xml version="1.0" encoding="utf-8"?>
<worksheet xmlns="http://schemas.openxmlformats.org/spreadsheetml/2006/main" xmlns:r="http://schemas.openxmlformats.org/officeDocument/2006/relationships">
  <sheetPr filterMode="false">
    <tabColor rgb="FF00B0F0"/>
    <pageSetUpPr fitToPage="true"/>
  </sheetPr>
  <dimension ref="A1:K38"/>
  <sheetViews>
    <sheetView showFormulas="false" showGridLines="true" showRowColHeaders="true" showZeros="true" rightToLeft="false" tabSelected="true" showOutlineSymbols="true" defaultGridColor="true" view="normal" topLeftCell="A25" colorId="64" zoomScale="100" zoomScaleNormal="100" zoomScalePageLayoutView="100" workbookViewId="0">
      <selection pane="topLeft" activeCell="A37" activeCellId="0" sqref="A37"/>
    </sheetView>
  </sheetViews>
  <sheetFormatPr defaultRowHeight="15" zeroHeight="false" outlineLevelRow="0" outlineLevelCol="0"/>
  <cols>
    <col collapsed="false" customWidth="true" hidden="false" outlineLevel="0" max="1" min="1" style="0" width="10"/>
    <col collapsed="false" customWidth="true" hidden="false" outlineLevel="0" max="2" min="2" style="0" width="14.2"/>
    <col collapsed="false" customWidth="true" hidden="true" outlineLevel="0" max="3" min="3" style="0" width="6.51"/>
    <col collapsed="false" customWidth="true" hidden="false" outlineLevel="0" max="4" min="4" style="0" width="60"/>
    <col collapsed="false" customWidth="true" hidden="false" outlineLevel="0" max="5" min="5" style="0" width="8"/>
    <col collapsed="false" customWidth="true" hidden="false" outlineLevel="0" max="6" min="6" style="0" width="13"/>
    <col collapsed="false" customWidth="true" hidden="false" outlineLevel="0" max="7" min="7" style="0" width="14.2"/>
    <col collapsed="false" customWidth="true" hidden="false" outlineLevel="0" max="8" min="8" style="0" width="15.69"/>
    <col collapsed="false" customWidth="true" hidden="false" outlineLevel="0" max="9" min="9" style="0" width="13.09"/>
    <col collapsed="false" customWidth="true" hidden="false" outlineLevel="0" max="10" min="10" style="0" width="12.4"/>
    <col collapsed="false" customWidth="true" hidden="false" outlineLevel="0" max="11" min="11" style="0" width="10.7"/>
    <col collapsed="false" customWidth="true" hidden="false" outlineLevel="0" max="26" min="12" style="0" width="8.6"/>
    <col collapsed="false" customWidth="true" hidden="false" outlineLevel="0" max="1025" min="27" style="0" width="12.6"/>
  </cols>
  <sheetData>
    <row r="1" customFormat="false" ht="44.25" hidden="false" customHeight="true" outlineLevel="0" collapsed="false">
      <c r="A1" s="1"/>
      <c r="B1" s="1"/>
      <c r="C1" s="1"/>
      <c r="D1" s="2" t="s">
        <v>0</v>
      </c>
      <c r="E1" s="2" t="s">
        <v>1</v>
      </c>
      <c r="F1" s="2"/>
      <c r="G1" s="2" t="s">
        <v>2</v>
      </c>
      <c r="H1" s="2" t="s">
        <v>3</v>
      </c>
    </row>
    <row r="2" customFormat="false" ht="63" hidden="false" customHeight="true" outlineLevel="0" collapsed="false">
      <c r="A2" s="3"/>
      <c r="B2" s="3"/>
      <c r="C2" s="3"/>
      <c r="D2" s="4" t="s">
        <v>4</v>
      </c>
      <c r="E2" s="5" t="s">
        <v>5</v>
      </c>
      <c r="F2" s="5"/>
      <c r="G2" s="6" t="n">
        <f aca="false">BDI!E26</f>
        <v>0.2458219026406</v>
      </c>
      <c r="H2" s="6" t="n">
        <f aca="false">'BDI para equipamentos'!E26</f>
        <v>0.109045947978723</v>
      </c>
    </row>
    <row r="3" customFormat="false" ht="14.25" hidden="false" customHeight="true" outlineLevel="0" collapsed="false">
      <c r="A3" s="7" t="s">
        <v>6</v>
      </c>
      <c r="B3" s="7"/>
      <c r="C3" s="7"/>
      <c r="D3" s="7"/>
      <c r="E3" s="7"/>
      <c r="F3" s="7"/>
      <c r="G3" s="7"/>
      <c r="H3" s="7"/>
    </row>
    <row r="4" customFormat="false" ht="13.8" hidden="false" customHeight="false" outlineLevel="0" collapsed="false">
      <c r="A4" s="8" t="s">
        <v>7</v>
      </c>
      <c r="B4" s="9" t="s">
        <v>8</v>
      </c>
      <c r="C4" s="8" t="s">
        <v>9</v>
      </c>
      <c r="D4" s="8" t="s">
        <v>10</v>
      </c>
      <c r="E4" s="10" t="s">
        <v>11</v>
      </c>
      <c r="F4" s="9" t="s">
        <v>12</v>
      </c>
      <c r="G4" s="9" t="s">
        <v>13</v>
      </c>
      <c r="H4" s="9" t="s">
        <v>14</v>
      </c>
    </row>
    <row r="5" customFormat="false" ht="24" hidden="false" customHeight="true" outlineLevel="0" collapsed="false">
      <c r="A5" s="11" t="s">
        <v>15</v>
      </c>
      <c r="B5" s="11"/>
      <c r="C5" s="11"/>
      <c r="D5" s="11" t="s">
        <v>16</v>
      </c>
      <c r="E5" s="11"/>
      <c r="F5" s="12"/>
      <c r="G5" s="11"/>
      <c r="H5" s="13" t="n">
        <f aca="false">SUM(H6:H8)</f>
        <v>24373.82778</v>
      </c>
      <c r="I5" s="14"/>
    </row>
    <row r="6" customFormat="false" ht="24" hidden="false" customHeight="true" outlineLevel="0" collapsed="false">
      <c r="A6" s="15" t="s">
        <v>17</v>
      </c>
      <c r="B6" s="16" t="n">
        <v>96978</v>
      </c>
      <c r="C6" s="15" t="s">
        <v>18</v>
      </c>
      <c r="D6" s="15" t="s">
        <v>19</v>
      </c>
      <c r="E6" s="17" t="s">
        <v>20</v>
      </c>
      <c r="F6" s="16" t="n">
        <v>87</v>
      </c>
      <c r="G6" s="18" t="n">
        <v>63.52</v>
      </c>
      <c r="H6" s="19" t="n">
        <f aca="false">F6*G6</f>
        <v>5526.24</v>
      </c>
      <c r="I6" s="20"/>
    </row>
    <row r="7" customFormat="false" ht="24" hidden="false" customHeight="true" outlineLevel="0" collapsed="false">
      <c r="A7" s="15" t="s">
        <v>21</v>
      </c>
      <c r="B7" s="16" t="s">
        <v>22</v>
      </c>
      <c r="C7" s="15" t="s">
        <v>23</v>
      </c>
      <c r="D7" s="15" t="s">
        <v>24</v>
      </c>
      <c r="E7" s="17" t="s">
        <v>20</v>
      </c>
      <c r="F7" s="16" t="n">
        <v>261</v>
      </c>
      <c r="G7" s="19" t="n">
        <f aca="false">'Orçamento Analítico'!H12</f>
        <v>71.71298</v>
      </c>
      <c r="H7" s="19" t="n">
        <f aca="false">F7*G7</f>
        <v>18717.08778</v>
      </c>
      <c r="I7" s="20"/>
    </row>
    <row r="8" customFormat="false" ht="24" hidden="false" customHeight="true" outlineLevel="0" collapsed="false">
      <c r="A8" s="15" t="s">
        <v>25</v>
      </c>
      <c r="B8" s="16" t="n">
        <v>97661</v>
      </c>
      <c r="C8" s="15" t="s">
        <v>18</v>
      </c>
      <c r="D8" s="15" t="s">
        <v>26</v>
      </c>
      <c r="E8" s="17" t="s">
        <v>20</v>
      </c>
      <c r="F8" s="16" t="n">
        <v>261</v>
      </c>
      <c r="G8" s="18" t="n">
        <v>0.5</v>
      </c>
      <c r="H8" s="19" t="n">
        <f aca="false">F8*G8</f>
        <v>130.5</v>
      </c>
      <c r="I8" s="20"/>
    </row>
    <row r="9" customFormat="false" ht="24" hidden="false" customHeight="true" outlineLevel="0" collapsed="false">
      <c r="A9" s="11" t="s">
        <v>27</v>
      </c>
      <c r="B9" s="11"/>
      <c r="C9" s="11"/>
      <c r="D9" s="11" t="s">
        <v>28</v>
      </c>
      <c r="E9" s="11"/>
      <c r="F9" s="12"/>
      <c r="G9" s="21"/>
      <c r="H9" s="13" t="n">
        <f aca="false">SUM(H10:H15)</f>
        <v>5860.9225</v>
      </c>
      <c r="I9" s="14"/>
    </row>
    <row r="10" customFormat="false" ht="14.25" hidden="false" customHeight="true" outlineLevel="0" collapsed="false">
      <c r="A10" s="15" t="s">
        <v>29</v>
      </c>
      <c r="B10" s="16" t="s">
        <v>30</v>
      </c>
      <c r="C10" s="15" t="s">
        <v>23</v>
      </c>
      <c r="D10" s="15" t="s">
        <v>31</v>
      </c>
      <c r="E10" s="17" t="s">
        <v>32</v>
      </c>
      <c r="F10" s="16" t="n">
        <v>3</v>
      </c>
      <c r="G10" s="19" t="n">
        <f aca="false">'Orçamento Analítico'!H25</f>
        <v>385.655</v>
      </c>
      <c r="H10" s="19" t="n">
        <f aca="false">F10*G10</f>
        <v>1156.965</v>
      </c>
      <c r="I10" s="20"/>
    </row>
    <row r="11" customFormat="false" ht="36" hidden="false" customHeight="true" outlineLevel="0" collapsed="false">
      <c r="A11" s="15" t="s">
        <v>33</v>
      </c>
      <c r="B11" s="16" t="s">
        <v>34</v>
      </c>
      <c r="C11" s="15" t="s">
        <v>23</v>
      </c>
      <c r="D11" s="15" t="s">
        <v>35</v>
      </c>
      <c r="E11" s="17" t="s">
        <v>32</v>
      </c>
      <c r="F11" s="16" t="n">
        <v>2</v>
      </c>
      <c r="G11" s="18" t="n">
        <v>30.95</v>
      </c>
      <c r="H11" s="19" t="n">
        <f aca="false">F11*G11</f>
        <v>61.9</v>
      </c>
      <c r="I11" s="20"/>
    </row>
    <row r="12" customFormat="false" ht="36" hidden="false" customHeight="true" outlineLevel="0" collapsed="false">
      <c r="A12" s="15" t="s">
        <v>36</v>
      </c>
      <c r="B12" s="16" t="s">
        <v>37</v>
      </c>
      <c r="C12" s="15" t="s">
        <v>23</v>
      </c>
      <c r="D12" s="15" t="s">
        <v>38</v>
      </c>
      <c r="E12" s="17" t="s">
        <v>32</v>
      </c>
      <c r="F12" s="16" t="n">
        <v>3</v>
      </c>
      <c r="G12" s="19" t="n">
        <f aca="false">'Orçamento Analítico'!H39</f>
        <v>305.7675</v>
      </c>
      <c r="H12" s="19" t="n">
        <f aca="false">F12*G12</f>
        <v>917.3025</v>
      </c>
      <c r="I12" s="20"/>
    </row>
    <row r="13" customFormat="false" ht="14.25" hidden="false" customHeight="true" outlineLevel="0" collapsed="false">
      <c r="A13" s="15" t="s">
        <v>39</v>
      </c>
      <c r="B13" s="16" t="n">
        <v>2501</v>
      </c>
      <c r="C13" s="15" t="s">
        <v>23</v>
      </c>
      <c r="D13" s="15" t="s">
        <v>40</v>
      </c>
      <c r="E13" s="17" t="s">
        <v>32</v>
      </c>
      <c r="F13" s="16" t="n">
        <v>3</v>
      </c>
      <c r="G13" s="19" t="n">
        <f aca="false">'Orçamento Analítico'!H46</f>
        <v>809.305</v>
      </c>
      <c r="H13" s="19" t="n">
        <f aca="false">F13*G13</f>
        <v>2427.915</v>
      </c>
      <c r="I13" s="20"/>
    </row>
    <row r="14" customFormat="false" ht="24" hidden="false" customHeight="true" outlineLevel="0" collapsed="false">
      <c r="A14" s="15" t="s">
        <v>41</v>
      </c>
      <c r="B14" s="16" t="s">
        <v>42</v>
      </c>
      <c r="C14" s="15" t="s">
        <v>23</v>
      </c>
      <c r="D14" s="15" t="s">
        <v>43</v>
      </c>
      <c r="E14" s="17" t="s">
        <v>20</v>
      </c>
      <c r="F14" s="16" t="n">
        <v>15</v>
      </c>
      <c r="G14" s="18" t="n">
        <v>12.19</v>
      </c>
      <c r="H14" s="19" t="n">
        <f aca="false">F14*G14</f>
        <v>182.85</v>
      </c>
      <c r="I14" s="20"/>
    </row>
    <row r="15" customFormat="false" ht="14.25" hidden="false" customHeight="true" outlineLevel="0" collapsed="false">
      <c r="A15" s="15" t="s">
        <v>44</v>
      </c>
      <c r="B15" s="16" t="n">
        <v>83641</v>
      </c>
      <c r="C15" s="15" t="s">
        <v>23</v>
      </c>
      <c r="D15" s="15" t="s">
        <v>45</v>
      </c>
      <c r="E15" s="17" t="s">
        <v>32</v>
      </c>
      <c r="F15" s="16" t="n">
        <v>3</v>
      </c>
      <c r="G15" s="18" t="n">
        <v>371.33</v>
      </c>
      <c r="H15" s="19" t="n">
        <f aca="false">F15*G15</f>
        <v>1113.99</v>
      </c>
      <c r="I15" s="20"/>
    </row>
    <row r="16" customFormat="false" ht="14.25" hidden="false" customHeight="true" outlineLevel="0" collapsed="false">
      <c r="A16" s="11" t="s">
        <v>46</v>
      </c>
      <c r="B16" s="11"/>
      <c r="C16" s="11"/>
      <c r="D16" s="11" t="s">
        <v>47</v>
      </c>
      <c r="E16" s="11"/>
      <c r="F16" s="12"/>
      <c r="G16" s="21"/>
      <c r="H16" s="13" t="n">
        <f aca="false">SUM(H17:H21)</f>
        <v>1952.964</v>
      </c>
      <c r="I16" s="14"/>
    </row>
    <row r="17" customFormat="false" ht="24" hidden="false" customHeight="true" outlineLevel="0" collapsed="false">
      <c r="A17" s="15" t="s">
        <v>48</v>
      </c>
      <c r="B17" s="16" t="s">
        <v>49</v>
      </c>
      <c r="C17" s="15" t="s">
        <v>50</v>
      </c>
      <c r="D17" s="15" t="s">
        <v>51</v>
      </c>
      <c r="E17" s="17" t="s">
        <v>32</v>
      </c>
      <c r="F17" s="16" t="n">
        <v>1</v>
      </c>
      <c r="G17" s="18" t="n">
        <v>1176.09</v>
      </c>
      <c r="H17" s="19" t="n">
        <f aca="false">F17*G17</f>
        <v>1176.09</v>
      </c>
      <c r="I17" s="20"/>
    </row>
    <row r="18" customFormat="false" ht="24" hidden="false" customHeight="true" outlineLevel="0" collapsed="false">
      <c r="A18" s="15" t="s">
        <v>52</v>
      </c>
      <c r="B18" s="16" t="s">
        <v>53</v>
      </c>
      <c r="C18" s="15" t="s">
        <v>50</v>
      </c>
      <c r="D18" s="15" t="s">
        <v>54</v>
      </c>
      <c r="E18" s="17" t="s">
        <v>55</v>
      </c>
      <c r="F18" s="16" t="n">
        <v>0.5</v>
      </c>
      <c r="G18" s="18" t="n">
        <v>120.63</v>
      </c>
      <c r="H18" s="19" t="n">
        <f aca="false">F18*G18</f>
        <v>60.315</v>
      </c>
      <c r="I18" s="20"/>
    </row>
    <row r="19" customFormat="false" ht="36" hidden="false" customHeight="true" outlineLevel="0" collapsed="false">
      <c r="A19" s="15" t="s">
        <v>56</v>
      </c>
      <c r="B19" s="16" t="n">
        <v>98560</v>
      </c>
      <c r="C19" s="15" t="s">
        <v>18</v>
      </c>
      <c r="D19" s="15" t="s">
        <v>57</v>
      </c>
      <c r="E19" s="17" t="s">
        <v>58</v>
      </c>
      <c r="F19" s="16" t="n">
        <v>11.52</v>
      </c>
      <c r="G19" s="18" t="n">
        <v>39.05</v>
      </c>
      <c r="H19" s="19" t="n">
        <f aca="false">F19*G19</f>
        <v>449.856</v>
      </c>
      <c r="I19" s="20"/>
    </row>
    <row r="20" customFormat="false" ht="24" hidden="false" customHeight="true" outlineLevel="0" collapsed="false">
      <c r="A20" s="15" t="s">
        <v>59</v>
      </c>
      <c r="B20" s="16" t="s">
        <v>60</v>
      </c>
      <c r="C20" s="15" t="s">
        <v>23</v>
      </c>
      <c r="D20" s="15" t="s">
        <v>61</v>
      </c>
      <c r="E20" s="17" t="s">
        <v>55</v>
      </c>
      <c r="F20" s="16" t="n">
        <v>2.06</v>
      </c>
      <c r="G20" s="18" t="n">
        <v>32.55</v>
      </c>
      <c r="H20" s="19" t="n">
        <f aca="false">F20*G20</f>
        <v>67.053</v>
      </c>
      <c r="I20" s="20"/>
    </row>
    <row r="21" s="22" customFormat="true" ht="35.05" hidden="false" customHeight="false" outlineLevel="0" collapsed="false">
      <c r="A21" s="15" t="s">
        <v>62</v>
      </c>
      <c r="B21" s="16" t="s">
        <v>63</v>
      </c>
      <c r="C21" s="15" t="s">
        <v>23</v>
      </c>
      <c r="D21" s="15" t="s">
        <v>64</v>
      </c>
      <c r="E21" s="17" t="s">
        <v>32</v>
      </c>
      <c r="F21" s="16" t="n">
        <v>10</v>
      </c>
      <c r="G21" s="19" t="n">
        <f aca="false">'Orçamento Analítico'!H99</f>
        <v>19.965</v>
      </c>
      <c r="H21" s="19" t="n">
        <f aca="false">F21*G21</f>
        <v>199.65</v>
      </c>
      <c r="I21" s="20"/>
    </row>
    <row r="22" customFormat="false" ht="14.25" hidden="false" customHeight="true" outlineLevel="0" collapsed="false">
      <c r="A22" s="11" t="s">
        <v>65</v>
      </c>
      <c r="B22" s="11"/>
      <c r="C22" s="11"/>
      <c r="D22" s="11" t="s">
        <v>66</v>
      </c>
      <c r="E22" s="11"/>
      <c r="F22" s="12"/>
      <c r="G22" s="21"/>
      <c r="H22" s="13" t="n">
        <f aca="false">SUM(H23:H26)</f>
        <v>49888.58</v>
      </c>
      <c r="I22" s="14"/>
      <c r="J22" s="14"/>
    </row>
    <row r="23" customFormat="false" ht="35.05" hidden="false" customHeight="false" outlineLevel="0" collapsed="false">
      <c r="A23" s="15" t="s">
        <v>67</v>
      </c>
      <c r="B23" s="16" t="n">
        <v>102108</v>
      </c>
      <c r="C23" s="15" t="s">
        <v>23</v>
      </c>
      <c r="D23" s="15" t="s">
        <v>68</v>
      </c>
      <c r="E23" s="17" t="s">
        <v>32</v>
      </c>
      <c r="F23" s="16" t="n">
        <v>1</v>
      </c>
      <c r="G23" s="19" t="n">
        <v>26278.08</v>
      </c>
      <c r="H23" s="19" t="n">
        <f aca="false">F23*G23</f>
        <v>26278.08</v>
      </c>
      <c r="I23" s="23"/>
      <c r="J23" s="14"/>
    </row>
    <row r="24" s="22" customFormat="true" ht="35.05" hidden="false" customHeight="false" outlineLevel="0" collapsed="false">
      <c r="A24" s="15" t="s">
        <v>69</v>
      </c>
      <c r="B24" s="16" t="n">
        <v>102107</v>
      </c>
      <c r="C24" s="15"/>
      <c r="D24" s="15" t="s">
        <v>70</v>
      </c>
      <c r="E24" s="17" t="s">
        <v>32</v>
      </c>
      <c r="F24" s="16" t="n">
        <v>1</v>
      </c>
      <c r="G24" s="19" t="n">
        <v>22570.62</v>
      </c>
      <c r="H24" s="19" t="n">
        <f aca="false">F24*G24</f>
        <v>22570.62</v>
      </c>
      <c r="I24" s="23"/>
      <c r="J24" s="14"/>
    </row>
    <row r="25" s="22" customFormat="true" ht="14.25" hidden="false" customHeight="true" outlineLevel="0" collapsed="false">
      <c r="A25" s="15" t="s">
        <v>71</v>
      </c>
      <c r="B25" s="16" t="s">
        <v>72</v>
      </c>
      <c r="C25" s="15" t="s">
        <v>23</v>
      </c>
      <c r="D25" s="15" t="s">
        <v>73</v>
      </c>
      <c r="E25" s="17" t="s">
        <v>32</v>
      </c>
      <c r="F25" s="16" t="n">
        <v>2</v>
      </c>
      <c r="G25" s="19" t="n">
        <f aca="false">'Orçamento Analítico'!H123</f>
        <v>297.07</v>
      </c>
      <c r="H25" s="19" t="n">
        <f aca="false">F25*G25</f>
        <v>594.14</v>
      </c>
      <c r="I25" s="23"/>
      <c r="J25" s="14"/>
    </row>
    <row r="26" customFormat="false" ht="13.8" hidden="false" customHeight="false" outlineLevel="0" collapsed="false">
      <c r="A26" s="15" t="s">
        <v>74</v>
      </c>
      <c r="B26" s="16" t="s">
        <v>75</v>
      </c>
      <c r="C26" s="15" t="s">
        <v>23</v>
      </c>
      <c r="D26" s="15" t="s">
        <v>76</v>
      </c>
      <c r="E26" s="17" t="s">
        <v>32</v>
      </c>
      <c r="F26" s="16" t="n">
        <v>2</v>
      </c>
      <c r="G26" s="19" t="n">
        <f aca="false">'Orçamento Analítico'!H130</f>
        <v>222.87</v>
      </c>
      <c r="H26" s="19" t="n">
        <f aca="false">F26*G26</f>
        <v>445.74</v>
      </c>
      <c r="I26" s="23"/>
      <c r="J26" s="14"/>
    </row>
    <row r="27" s="22" customFormat="true" ht="23.85" hidden="true" customHeight="false" outlineLevel="0" collapsed="false">
      <c r="A27" s="15" t="s">
        <v>71</v>
      </c>
      <c r="B27" s="16" t="s">
        <v>77</v>
      </c>
      <c r="C27" s="15" t="s">
        <v>23</v>
      </c>
      <c r="D27" s="15" t="s">
        <v>78</v>
      </c>
      <c r="E27" s="17" t="s">
        <v>32</v>
      </c>
      <c r="F27" s="16" t="n">
        <v>2</v>
      </c>
      <c r="G27" s="19" t="n">
        <f aca="false">'Orçamento Analítico'!H135</f>
        <v>270.15</v>
      </c>
      <c r="H27" s="19" t="n">
        <f aca="false">F27*G27</f>
        <v>540.3</v>
      </c>
    </row>
    <row r="28" customFormat="false" ht="24" hidden="false" customHeight="true" outlineLevel="0" collapsed="false">
      <c r="A28" s="11" t="n">
        <v>5</v>
      </c>
      <c r="B28" s="11"/>
      <c r="C28" s="11"/>
      <c r="D28" s="11" t="s">
        <v>79</v>
      </c>
      <c r="E28" s="11"/>
      <c r="F28" s="12"/>
      <c r="G28" s="21"/>
      <c r="H28" s="13" t="n">
        <f aca="false">H29</f>
        <v>3979.2</v>
      </c>
      <c r="I28" s="14"/>
    </row>
    <row r="29" customFormat="false" ht="23.85" hidden="false" customHeight="false" outlineLevel="0" collapsed="false">
      <c r="A29" s="15" t="s">
        <v>80</v>
      </c>
      <c r="B29" s="16" t="s">
        <v>81</v>
      </c>
      <c r="C29" s="15" t="s">
        <v>18</v>
      </c>
      <c r="D29" s="15" t="s">
        <v>82</v>
      </c>
      <c r="E29" s="17" t="s">
        <v>83</v>
      </c>
      <c r="F29" s="16" t="n">
        <v>160</v>
      </c>
      <c r="G29" s="18" t="n">
        <v>24.87</v>
      </c>
      <c r="H29" s="19" t="n">
        <f aca="false">F29*G29</f>
        <v>3979.2</v>
      </c>
      <c r="I29" s="20"/>
    </row>
    <row r="30" customFormat="false" ht="24" hidden="false" customHeight="true" outlineLevel="0" collapsed="false">
      <c r="A30" s="11" t="n">
        <v>6</v>
      </c>
      <c r="B30" s="11"/>
      <c r="C30" s="11"/>
      <c r="D30" s="11" t="s">
        <v>84</v>
      </c>
      <c r="E30" s="11"/>
      <c r="F30" s="12"/>
      <c r="G30" s="21"/>
      <c r="H30" s="13" t="n">
        <f aca="false">H31</f>
        <v>430.2774714</v>
      </c>
      <c r="I30" s="14"/>
      <c r="K30" s="24"/>
    </row>
    <row r="31" customFormat="false" ht="14.25" hidden="false" customHeight="true" outlineLevel="0" collapsed="false">
      <c r="A31" s="15" t="s">
        <v>85</v>
      </c>
      <c r="B31" s="16" t="s">
        <v>86</v>
      </c>
      <c r="C31" s="15"/>
      <c r="D31" s="15" t="s">
        <v>87</v>
      </c>
      <c r="E31" s="17" t="s">
        <v>88</v>
      </c>
      <c r="F31" s="16" t="n">
        <v>0.005</v>
      </c>
      <c r="G31" s="19" t="n">
        <f aca="false">H5+H9+H16+H22+H28</f>
        <v>86055.49428</v>
      </c>
      <c r="H31" s="19" t="n">
        <f aca="false">F31*G31</f>
        <v>430.2774714</v>
      </c>
      <c r="I31" s="23"/>
    </row>
    <row r="32" customFormat="false" ht="14.25" hidden="false" customHeight="true" outlineLevel="0" collapsed="false">
      <c r="A32" s="25"/>
      <c r="B32" s="25"/>
      <c r="C32" s="25"/>
      <c r="D32" s="25"/>
      <c r="E32" s="25"/>
      <c r="F32" s="25"/>
      <c r="G32" s="25"/>
      <c r="H32" s="25"/>
      <c r="I32" s="26"/>
    </row>
    <row r="33" customFormat="false" ht="14.25" hidden="false" customHeight="true" outlineLevel="0" collapsed="false">
      <c r="A33" s="27"/>
      <c r="B33" s="27"/>
      <c r="C33" s="27"/>
      <c r="D33" s="28"/>
      <c r="E33" s="29" t="s">
        <v>89</v>
      </c>
      <c r="F33" s="29"/>
      <c r="G33" s="29"/>
      <c r="H33" s="30" t="n">
        <f aca="false">SUM(H5,H9,H16,H22,H28,H30)</f>
        <v>86485.7717514</v>
      </c>
      <c r="I33" s="26"/>
    </row>
    <row r="34" customFormat="false" ht="14.4" hidden="false" customHeight="true" outlineLevel="0" collapsed="false">
      <c r="A34" s="27"/>
      <c r="B34" s="27"/>
      <c r="C34" s="27"/>
      <c r="D34" s="28"/>
      <c r="E34" s="31" t="s">
        <v>90</v>
      </c>
      <c r="F34" s="31"/>
      <c r="G34" s="31"/>
      <c r="H34" s="32" t="n">
        <f aca="false">$G$2*(H33-H23-H24)</f>
        <v>9252.01658774992</v>
      </c>
      <c r="I34" s="33"/>
      <c r="K34" s="24"/>
    </row>
    <row r="35" customFormat="false" ht="25.5" hidden="false" customHeight="true" outlineLevel="0" collapsed="false">
      <c r="A35" s="27"/>
      <c r="B35" s="27"/>
      <c r="C35" s="27"/>
      <c r="D35" s="28"/>
      <c r="E35" s="31" t="s">
        <v>91</v>
      </c>
      <c r="F35" s="31"/>
      <c r="G35" s="31"/>
      <c r="H35" s="32" t="n">
        <f aca="false">H23*H2+H24*H2</f>
        <v>5326.75279902824</v>
      </c>
      <c r="I35" s="26"/>
    </row>
    <row r="36" customFormat="false" ht="14.4" hidden="false" customHeight="true" outlineLevel="0" collapsed="false">
      <c r="A36" s="4"/>
      <c r="B36" s="4"/>
      <c r="C36" s="4"/>
      <c r="D36" s="4"/>
      <c r="E36" s="34" t="s">
        <v>92</v>
      </c>
      <c r="F36" s="34"/>
      <c r="G36" s="34"/>
      <c r="H36" s="35" t="n">
        <f aca="false">H34+H33+H35</f>
        <v>101064.541138178</v>
      </c>
    </row>
    <row r="37" customFormat="false" ht="31.5" hidden="false" customHeight="true" outlineLevel="0" collapsed="false">
      <c r="A37" s="25"/>
      <c r="B37" s="25"/>
      <c r="C37" s="25"/>
      <c r="D37" s="25"/>
      <c r="E37" s="36"/>
      <c r="F37" s="36"/>
      <c r="G37" s="36"/>
      <c r="H37" s="36"/>
    </row>
    <row r="38" customFormat="false" ht="14.25" hidden="false" customHeight="true" outlineLevel="0" collapsed="false"/>
    <row r="39" customFormat="false" ht="14.25" hidden="false" customHeight="true" outlineLevel="0" collapsed="false"/>
    <row r="40" customFormat="false" ht="14.25" hidden="false" customHeight="true" outlineLevel="0" collapsed="false"/>
    <row r="41" customFormat="false" ht="14.25" hidden="false" customHeight="true" outlineLevel="0" collapsed="false"/>
    <row r="42" customFormat="false" ht="14.25" hidden="false" customHeight="true" outlineLevel="0" collapsed="false"/>
    <row r="43" customFormat="false" ht="14.25" hidden="false" customHeight="true" outlineLevel="0" collapsed="false"/>
    <row r="44" customFormat="false" ht="14.25" hidden="false" customHeight="true" outlineLevel="0" collapsed="false"/>
    <row r="45" customFormat="false" ht="14.25" hidden="false" customHeight="true" outlineLevel="0" collapsed="false"/>
    <row r="46" customFormat="false" ht="14.25" hidden="false" customHeight="true" outlineLevel="0" collapsed="false"/>
    <row r="47" customFormat="false" ht="14.25" hidden="false" customHeight="true" outlineLevel="0" collapsed="false"/>
    <row r="48" customFormat="false" ht="14.25" hidden="false" customHeight="true" outlineLevel="0" collapsed="false"/>
    <row r="49" customFormat="false" ht="14.25" hidden="false" customHeight="true" outlineLevel="0" collapsed="false"/>
    <row r="50" customFormat="false" ht="14.25" hidden="false" customHeight="true" outlineLevel="0" collapsed="false"/>
    <row r="51" customFormat="false" ht="14.25" hidden="false" customHeight="true" outlineLevel="0" collapsed="false"/>
    <row r="52" customFormat="false" ht="14.25" hidden="false" customHeight="true" outlineLevel="0" collapsed="false"/>
    <row r="53" customFormat="false" ht="14.25" hidden="false" customHeight="true" outlineLevel="0" collapsed="false"/>
    <row r="54" customFormat="false" ht="14.25" hidden="false" customHeight="true" outlineLevel="0" collapsed="false"/>
    <row r="55" customFormat="false" ht="14.25" hidden="false" customHeight="true" outlineLevel="0" collapsed="false"/>
    <row r="56" customFormat="false" ht="14.25" hidden="false" customHeight="true" outlineLevel="0" collapsed="false"/>
    <row r="57" customFormat="false" ht="14.25" hidden="false" customHeight="true" outlineLevel="0" collapsed="false"/>
    <row r="58" customFormat="false" ht="14.25" hidden="false" customHeight="true" outlineLevel="0" collapsed="false"/>
    <row r="59" customFormat="false" ht="14.25" hidden="false" customHeight="true" outlineLevel="0" collapsed="false"/>
    <row r="60" customFormat="false" ht="14.25" hidden="false" customHeight="true" outlineLevel="0" collapsed="false"/>
    <row r="61" customFormat="false" ht="14.25" hidden="false" customHeight="true" outlineLevel="0" collapsed="false"/>
    <row r="62" customFormat="false" ht="14.25" hidden="false" customHeight="true" outlineLevel="0" collapsed="false"/>
    <row r="63" customFormat="false" ht="14.25" hidden="false" customHeight="true" outlineLevel="0" collapsed="false"/>
    <row r="64" customFormat="false" ht="14.25" hidden="false" customHeight="true" outlineLevel="0" collapsed="false"/>
    <row r="65" customFormat="false" ht="14.25" hidden="false" customHeight="true" outlineLevel="0" collapsed="false"/>
    <row r="66" customFormat="false" ht="14.25" hidden="false" customHeight="true" outlineLevel="0" collapsed="false"/>
    <row r="67" customFormat="false" ht="14.25" hidden="false" customHeight="true" outlineLevel="0" collapsed="false"/>
    <row r="68" customFormat="false" ht="14.25" hidden="false" customHeight="true" outlineLevel="0" collapsed="false"/>
    <row r="69" customFormat="false" ht="14.25" hidden="false" customHeight="true" outlineLevel="0" collapsed="false"/>
    <row r="70" customFormat="false" ht="14.25" hidden="false" customHeight="true" outlineLevel="0" collapsed="false"/>
    <row r="71" customFormat="false" ht="14.25" hidden="false" customHeight="true" outlineLevel="0" collapsed="false"/>
    <row r="72" customFormat="false" ht="14.25" hidden="false" customHeight="true" outlineLevel="0" collapsed="false"/>
    <row r="73" customFormat="false" ht="14.25" hidden="false" customHeight="true" outlineLevel="0" collapsed="false"/>
    <row r="74" customFormat="false" ht="14.25" hidden="false" customHeight="true" outlineLevel="0" collapsed="false"/>
    <row r="75" customFormat="false" ht="14.25" hidden="false" customHeight="true" outlineLevel="0" collapsed="false"/>
    <row r="76" customFormat="false" ht="14.25" hidden="false" customHeight="true" outlineLevel="0" collapsed="false"/>
    <row r="77" customFormat="false" ht="14.25" hidden="false" customHeight="true" outlineLevel="0" collapsed="false"/>
    <row r="78" customFormat="false" ht="14.25" hidden="false" customHeight="true" outlineLevel="0" collapsed="false"/>
    <row r="79" customFormat="false" ht="14.25" hidden="false" customHeight="true" outlineLevel="0" collapsed="false"/>
    <row r="80" customFormat="false" ht="14.25" hidden="false" customHeight="true" outlineLevel="0" collapsed="false"/>
    <row r="81" customFormat="false" ht="14.25" hidden="false" customHeight="true" outlineLevel="0" collapsed="false"/>
    <row r="82" customFormat="false" ht="14.25" hidden="false" customHeight="true" outlineLevel="0" collapsed="false"/>
    <row r="83" customFormat="false" ht="14.25" hidden="false" customHeight="true" outlineLevel="0" collapsed="false"/>
    <row r="84" customFormat="false" ht="14.25" hidden="false" customHeight="true" outlineLevel="0" collapsed="false"/>
    <row r="85" customFormat="false" ht="14.25" hidden="false" customHeight="true" outlineLevel="0" collapsed="false"/>
    <row r="86" customFormat="false" ht="14.25" hidden="false" customHeight="true" outlineLevel="0" collapsed="false"/>
    <row r="87" customFormat="false" ht="14.25" hidden="false" customHeight="true" outlineLevel="0" collapsed="false"/>
    <row r="88" customFormat="false" ht="14.25" hidden="false" customHeight="true" outlineLevel="0" collapsed="false"/>
    <row r="89" customFormat="false" ht="14.25" hidden="false" customHeight="true" outlineLevel="0" collapsed="false"/>
    <row r="90" customFormat="false" ht="14.25" hidden="false" customHeight="true" outlineLevel="0" collapsed="false"/>
    <row r="91" customFormat="false" ht="14.25" hidden="false" customHeight="true" outlineLevel="0" collapsed="false"/>
    <row r="92" customFormat="false" ht="14.25" hidden="false" customHeight="true" outlineLevel="0" collapsed="false"/>
    <row r="93" customFormat="false" ht="14.25" hidden="false" customHeight="true" outlineLevel="0" collapsed="false"/>
    <row r="94" customFormat="false" ht="14.25" hidden="false" customHeight="true" outlineLevel="0" collapsed="false"/>
    <row r="95" customFormat="false" ht="14.25" hidden="false" customHeight="true" outlineLevel="0" collapsed="false"/>
    <row r="96" customFormat="false" ht="14.25" hidden="false" customHeight="true" outlineLevel="0" collapsed="false"/>
    <row r="97" customFormat="false" ht="14.25" hidden="false" customHeight="true" outlineLevel="0" collapsed="false"/>
    <row r="98" customFormat="false" ht="14.25" hidden="false" customHeight="true" outlineLevel="0" collapsed="false"/>
    <row r="99" customFormat="false" ht="14.25" hidden="false" customHeight="true" outlineLevel="0" collapsed="false"/>
    <row r="100" customFormat="false" ht="14.25" hidden="false" customHeight="true" outlineLevel="0" collapsed="false"/>
    <row r="101" customFormat="false" ht="14.25" hidden="false" customHeight="true" outlineLevel="0" collapsed="false"/>
    <row r="102" customFormat="false" ht="14.25" hidden="false" customHeight="true" outlineLevel="0" collapsed="false"/>
    <row r="103" customFormat="false" ht="14.25" hidden="false" customHeight="true" outlineLevel="0" collapsed="false"/>
    <row r="104" customFormat="false" ht="14.25" hidden="false" customHeight="true" outlineLevel="0" collapsed="false"/>
    <row r="105" customFormat="false" ht="14.25" hidden="false" customHeight="true" outlineLevel="0" collapsed="false"/>
    <row r="106" customFormat="false" ht="14.25" hidden="false" customHeight="true" outlineLevel="0" collapsed="false"/>
    <row r="107" customFormat="false" ht="14.25" hidden="false" customHeight="true" outlineLevel="0" collapsed="false"/>
    <row r="108" customFormat="false" ht="14.25" hidden="false" customHeight="true" outlineLevel="0" collapsed="false"/>
    <row r="109" customFormat="false" ht="14.25" hidden="false" customHeight="true" outlineLevel="0" collapsed="false"/>
    <row r="110" customFormat="false" ht="14.25" hidden="false" customHeight="true" outlineLevel="0" collapsed="false"/>
    <row r="111" customFormat="false" ht="14.25" hidden="false" customHeight="true" outlineLevel="0" collapsed="false"/>
    <row r="112" customFormat="false" ht="14.25" hidden="false" customHeight="true" outlineLevel="0" collapsed="false"/>
    <row r="113" customFormat="false" ht="14.25" hidden="false" customHeight="true" outlineLevel="0" collapsed="false"/>
    <row r="114" customFormat="false" ht="14.25" hidden="false" customHeight="true" outlineLevel="0" collapsed="false"/>
    <row r="115" customFormat="false" ht="14.25" hidden="false" customHeight="true" outlineLevel="0" collapsed="false"/>
    <row r="116" customFormat="false" ht="14.25" hidden="false" customHeight="true" outlineLevel="0" collapsed="false"/>
    <row r="117" customFormat="false" ht="14.25" hidden="false" customHeight="true" outlineLevel="0" collapsed="false"/>
    <row r="118" customFormat="false" ht="14.25" hidden="false" customHeight="true" outlineLevel="0" collapsed="false"/>
    <row r="119" customFormat="false" ht="14.25" hidden="false" customHeight="true" outlineLevel="0" collapsed="false"/>
    <row r="120" customFormat="false" ht="14.25" hidden="false" customHeight="true" outlineLevel="0" collapsed="false"/>
    <row r="121" customFormat="false" ht="14.25" hidden="false" customHeight="true" outlineLevel="0" collapsed="false"/>
    <row r="122" customFormat="false" ht="14.25" hidden="false" customHeight="true" outlineLevel="0" collapsed="false"/>
    <row r="123" customFormat="false" ht="14.25" hidden="false" customHeight="true" outlineLevel="0" collapsed="false"/>
    <row r="124" customFormat="false" ht="14.25" hidden="false" customHeight="true" outlineLevel="0" collapsed="false"/>
    <row r="125" customFormat="false" ht="14.25" hidden="false" customHeight="true" outlineLevel="0" collapsed="false"/>
    <row r="126" customFormat="false" ht="14.25" hidden="false" customHeight="true" outlineLevel="0" collapsed="false"/>
    <row r="127" customFormat="false" ht="14.25" hidden="false" customHeight="true" outlineLevel="0" collapsed="false"/>
    <row r="128" customFormat="false" ht="14.25" hidden="false" customHeight="true" outlineLevel="0" collapsed="false"/>
    <row r="129" customFormat="false" ht="14.25" hidden="false" customHeight="true" outlineLevel="0" collapsed="false"/>
    <row r="130" customFormat="false" ht="14.25" hidden="false" customHeight="true" outlineLevel="0" collapsed="false"/>
    <row r="131" customFormat="false" ht="14.25" hidden="false" customHeight="true" outlineLevel="0" collapsed="false"/>
    <row r="132" customFormat="false" ht="14.25" hidden="false" customHeight="true" outlineLevel="0" collapsed="false"/>
    <row r="133" customFormat="false" ht="14.25" hidden="false" customHeight="true" outlineLevel="0" collapsed="false"/>
    <row r="134" customFormat="false" ht="14.25" hidden="false" customHeight="true" outlineLevel="0" collapsed="false"/>
    <row r="135" customFormat="false" ht="14.25" hidden="false" customHeight="true" outlineLevel="0" collapsed="false"/>
    <row r="136" customFormat="false" ht="14.25" hidden="false" customHeight="true" outlineLevel="0" collapsed="false"/>
    <row r="137" customFormat="false" ht="14.25" hidden="false" customHeight="true" outlineLevel="0" collapsed="false"/>
    <row r="138" customFormat="false" ht="14.25" hidden="false" customHeight="true" outlineLevel="0" collapsed="false"/>
    <row r="139" customFormat="false" ht="14.25" hidden="false" customHeight="true" outlineLevel="0" collapsed="false"/>
    <row r="140" customFormat="false" ht="14.25" hidden="false" customHeight="true" outlineLevel="0" collapsed="false"/>
    <row r="141" customFormat="false" ht="14.25" hidden="false" customHeight="true" outlineLevel="0" collapsed="false"/>
    <row r="142" customFormat="false" ht="14.25" hidden="false" customHeight="true" outlineLevel="0" collapsed="false"/>
    <row r="143" customFormat="false" ht="14.25" hidden="false" customHeight="true" outlineLevel="0" collapsed="false"/>
    <row r="144" customFormat="false" ht="14.25" hidden="false" customHeight="true" outlineLevel="0" collapsed="false"/>
    <row r="145" customFormat="false" ht="14.25" hidden="false" customHeight="true" outlineLevel="0" collapsed="false"/>
    <row r="146" customFormat="false" ht="14.25" hidden="false" customHeight="true" outlineLevel="0" collapsed="false"/>
    <row r="147" customFormat="false" ht="14.25" hidden="false" customHeight="true" outlineLevel="0" collapsed="false"/>
    <row r="148" customFormat="false" ht="14.25" hidden="false" customHeight="true" outlineLevel="0" collapsed="false"/>
    <row r="149" customFormat="false" ht="14.25" hidden="false" customHeight="true" outlineLevel="0" collapsed="false"/>
    <row r="150" customFormat="false" ht="14.25" hidden="false" customHeight="true" outlineLevel="0" collapsed="false"/>
    <row r="151" customFormat="false" ht="14.25" hidden="false" customHeight="true" outlineLevel="0" collapsed="false"/>
    <row r="152" customFormat="false" ht="14.25" hidden="false" customHeight="true" outlineLevel="0" collapsed="false"/>
    <row r="153" customFormat="false" ht="14.25" hidden="false" customHeight="true" outlineLevel="0" collapsed="false"/>
    <row r="154" customFormat="false" ht="14.25" hidden="false" customHeight="true" outlineLevel="0" collapsed="false"/>
    <row r="155" customFormat="false" ht="14.25" hidden="false" customHeight="true" outlineLevel="0" collapsed="false"/>
    <row r="156" customFormat="false" ht="14.25" hidden="false" customHeight="true" outlineLevel="0" collapsed="false"/>
    <row r="157" customFormat="false" ht="14.25" hidden="false" customHeight="true" outlineLevel="0" collapsed="false"/>
    <row r="158" customFormat="false" ht="14.25" hidden="false" customHeight="true" outlineLevel="0" collapsed="false"/>
    <row r="159" customFormat="false" ht="14.25" hidden="false" customHeight="true" outlineLevel="0" collapsed="false"/>
    <row r="160" customFormat="false" ht="14.25" hidden="false" customHeight="true" outlineLevel="0" collapsed="false"/>
    <row r="161" customFormat="false" ht="14.25" hidden="false" customHeight="true" outlineLevel="0" collapsed="false"/>
    <row r="162" customFormat="false" ht="14.25" hidden="false" customHeight="true" outlineLevel="0" collapsed="false"/>
    <row r="163" customFormat="false" ht="14.25" hidden="false" customHeight="true" outlineLevel="0" collapsed="false"/>
    <row r="164" customFormat="false" ht="14.25" hidden="false" customHeight="true" outlineLevel="0" collapsed="false"/>
    <row r="165" customFormat="false" ht="14.25" hidden="false" customHeight="true" outlineLevel="0" collapsed="false"/>
    <row r="166" customFormat="false" ht="14.25" hidden="false" customHeight="true" outlineLevel="0" collapsed="false"/>
    <row r="167" customFormat="false" ht="14.25" hidden="false" customHeight="true" outlineLevel="0" collapsed="false"/>
    <row r="168" customFormat="false" ht="14.25" hidden="false" customHeight="true" outlineLevel="0" collapsed="false"/>
    <row r="169" customFormat="false" ht="14.25" hidden="false" customHeight="true" outlineLevel="0" collapsed="false"/>
    <row r="170" customFormat="false" ht="14.25" hidden="false" customHeight="true" outlineLevel="0" collapsed="false"/>
    <row r="171" customFormat="false" ht="14.25" hidden="false" customHeight="true" outlineLevel="0" collapsed="false"/>
    <row r="172" customFormat="false" ht="14.25" hidden="false" customHeight="true" outlineLevel="0" collapsed="false"/>
    <row r="173" customFormat="false" ht="14.25" hidden="false" customHeight="true" outlineLevel="0" collapsed="false"/>
    <row r="174" customFormat="false" ht="14.25" hidden="false" customHeight="true" outlineLevel="0" collapsed="false"/>
    <row r="175" customFormat="false" ht="14.25" hidden="false" customHeight="true" outlineLevel="0" collapsed="false"/>
    <row r="176" customFormat="false" ht="14.25" hidden="false" customHeight="true" outlineLevel="0" collapsed="false"/>
    <row r="177" customFormat="false" ht="14.25" hidden="false" customHeight="true" outlineLevel="0" collapsed="false"/>
    <row r="178" customFormat="false" ht="14.25" hidden="false" customHeight="true" outlineLevel="0" collapsed="false"/>
    <row r="179" customFormat="false" ht="14.25" hidden="false" customHeight="true" outlineLevel="0" collapsed="false"/>
    <row r="180" customFormat="false" ht="14.25" hidden="false" customHeight="true" outlineLevel="0" collapsed="false"/>
    <row r="181" customFormat="false" ht="14.25" hidden="false" customHeight="true" outlineLevel="0" collapsed="false"/>
    <row r="182" customFormat="false" ht="14.25" hidden="false" customHeight="true" outlineLevel="0" collapsed="false"/>
    <row r="183" customFormat="false" ht="14.25" hidden="false" customHeight="true" outlineLevel="0" collapsed="false"/>
    <row r="184" customFormat="false" ht="14.25" hidden="false" customHeight="true" outlineLevel="0" collapsed="false"/>
    <row r="185" customFormat="false" ht="14.25" hidden="false" customHeight="true" outlineLevel="0" collapsed="false"/>
    <row r="186" customFormat="false" ht="14.25" hidden="false" customHeight="true" outlineLevel="0" collapsed="false"/>
    <row r="187" customFormat="false" ht="14.25" hidden="false" customHeight="true" outlineLevel="0" collapsed="false"/>
    <row r="188" customFormat="false" ht="14.25" hidden="false" customHeight="true" outlineLevel="0" collapsed="false"/>
    <row r="189" customFormat="false" ht="14.25" hidden="false" customHeight="true" outlineLevel="0" collapsed="false"/>
    <row r="190" customFormat="false" ht="14.25" hidden="false" customHeight="true" outlineLevel="0" collapsed="false"/>
    <row r="191" customFormat="false" ht="14.25" hidden="false" customHeight="true" outlineLevel="0" collapsed="false"/>
    <row r="192" customFormat="false" ht="14.25" hidden="false" customHeight="true" outlineLevel="0" collapsed="false"/>
    <row r="193" customFormat="false" ht="14.25" hidden="false" customHeight="true" outlineLevel="0" collapsed="false"/>
    <row r="194" customFormat="false" ht="14.25" hidden="false" customHeight="true" outlineLevel="0" collapsed="false"/>
    <row r="195" customFormat="false" ht="14.25" hidden="false" customHeight="true" outlineLevel="0" collapsed="false"/>
    <row r="196" customFormat="false" ht="14.25" hidden="false" customHeight="true" outlineLevel="0" collapsed="false"/>
    <row r="197" customFormat="false" ht="14.25" hidden="false" customHeight="true" outlineLevel="0" collapsed="false"/>
    <row r="198" customFormat="false" ht="14.25" hidden="false" customHeight="true" outlineLevel="0" collapsed="false"/>
    <row r="199" customFormat="false" ht="14.25" hidden="false" customHeight="true" outlineLevel="0" collapsed="false"/>
    <row r="200" customFormat="false" ht="14.25" hidden="false" customHeight="true" outlineLevel="0" collapsed="false"/>
    <row r="201" customFormat="false" ht="14.25" hidden="false" customHeight="true" outlineLevel="0" collapsed="false"/>
    <row r="202" customFormat="false" ht="14.25" hidden="false" customHeight="true" outlineLevel="0" collapsed="false"/>
    <row r="203" customFormat="false" ht="14.25" hidden="false" customHeight="true" outlineLevel="0" collapsed="false"/>
    <row r="204" customFormat="false" ht="14.25" hidden="false" customHeight="true" outlineLevel="0" collapsed="false"/>
    <row r="205" customFormat="false" ht="14.25" hidden="false" customHeight="true" outlineLevel="0" collapsed="false"/>
    <row r="206" customFormat="false" ht="14.25" hidden="false" customHeight="true" outlineLevel="0" collapsed="false"/>
    <row r="207" customFormat="false" ht="14.25" hidden="false" customHeight="true" outlineLevel="0" collapsed="false"/>
    <row r="208" customFormat="false" ht="14.25" hidden="false" customHeight="true" outlineLevel="0" collapsed="false"/>
    <row r="209" customFormat="false" ht="14.25" hidden="false" customHeight="true" outlineLevel="0" collapsed="false"/>
    <row r="210" customFormat="false" ht="14.25" hidden="false" customHeight="true" outlineLevel="0" collapsed="false"/>
    <row r="211" customFormat="false" ht="14.25" hidden="false" customHeight="true" outlineLevel="0" collapsed="false"/>
    <row r="212" customFormat="false" ht="14.25" hidden="false" customHeight="true" outlineLevel="0" collapsed="false"/>
    <row r="213" customFormat="false" ht="14.25" hidden="false" customHeight="true" outlineLevel="0" collapsed="false"/>
    <row r="214" customFormat="false" ht="14.25" hidden="false" customHeight="true" outlineLevel="0" collapsed="false"/>
    <row r="215" customFormat="false" ht="14.25" hidden="false" customHeight="true" outlineLevel="0" collapsed="false"/>
    <row r="216" customFormat="false" ht="14.25" hidden="false" customHeight="true" outlineLevel="0" collapsed="false"/>
    <row r="217" customFormat="false" ht="14.25" hidden="false" customHeight="true" outlineLevel="0" collapsed="false"/>
    <row r="218" customFormat="false" ht="14.25" hidden="false" customHeight="true" outlineLevel="0" collapsed="false"/>
    <row r="219" customFormat="false" ht="14.25" hidden="false" customHeight="true" outlineLevel="0" collapsed="false"/>
    <row r="220" customFormat="false" ht="14.25" hidden="false" customHeight="true" outlineLevel="0" collapsed="false"/>
    <row r="221" customFormat="false" ht="14.25" hidden="false" customHeight="true" outlineLevel="0" collapsed="false"/>
    <row r="222" customFormat="false" ht="14.25" hidden="false" customHeight="true" outlineLevel="0" collapsed="false"/>
    <row r="223" customFormat="false" ht="14.25" hidden="false" customHeight="true" outlineLevel="0" collapsed="false"/>
    <row r="224" customFormat="false" ht="14.25" hidden="false" customHeight="true" outlineLevel="0" collapsed="false"/>
    <row r="225" customFormat="false" ht="14.25" hidden="false" customHeight="true" outlineLevel="0" collapsed="false"/>
    <row r="226" customFormat="false" ht="14.25" hidden="false" customHeight="true" outlineLevel="0" collapsed="false"/>
    <row r="227" customFormat="false" ht="14.25" hidden="false" customHeight="true" outlineLevel="0" collapsed="false"/>
    <row r="228" customFormat="false" ht="14.25" hidden="false" customHeight="true" outlineLevel="0" collapsed="false"/>
    <row r="229" customFormat="false" ht="14.25" hidden="false" customHeight="true" outlineLevel="0" collapsed="false"/>
    <row r="230" customFormat="false" ht="14.25" hidden="false" customHeight="true" outlineLevel="0" collapsed="false"/>
    <row r="231" customFormat="false" ht="14.25" hidden="false" customHeight="true" outlineLevel="0" collapsed="false"/>
    <row r="232" customFormat="false" ht="14.25" hidden="false" customHeight="true" outlineLevel="0" collapsed="false"/>
    <row r="233" customFormat="false" ht="14.25" hidden="false" customHeight="true" outlineLevel="0" collapsed="false"/>
    <row r="234" customFormat="false" ht="14.25" hidden="false" customHeight="true" outlineLevel="0" collapsed="false"/>
    <row r="235" customFormat="false" ht="14.25" hidden="false" customHeight="true" outlineLevel="0" collapsed="false"/>
    <row r="236" customFormat="false" ht="14.25" hidden="false" customHeight="true" outlineLevel="0" collapsed="false"/>
    <row r="237" customFormat="false" ht="14.25" hidden="false" customHeight="true" outlineLevel="0" collapsed="false"/>
    <row r="238" customFormat="false" ht="14.25" hidden="false" customHeight="true" outlineLevel="0" collapsed="false"/>
    <row r="239" customFormat="false" ht="14.25" hidden="false" customHeight="true" outlineLevel="0" collapsed="false"/>
    <row r="240" customFormat="false" ht="14.25" hidden="false" customHeight="true" outlineLevel="0" collapsed="false"/>
    <row r="241" customFormat="false" ht="14.25" hidden="false" customHeight="true" outlineLevel="0" collapsed="false"/>
    <row r="242" customFormat="false" ht="14.25" hidden="false" customHeight="true" outlineLevel="0" collapsed="false"/>
    <row r="243" customFormat="false" ht="14.25" hidden="false" customHeight="true" outlineLevel="0" collapsed="false"/>
    <row r="244" customFormat="false" ht="14.25" hidden="false" customHeight="true" outlineLevel="0" collapsed="false"/>
    <row r="245" customFormat="false" ht="14.25" hidden="false" customHeight="true" outlineLevel="0" collapsed="false"/>
    <row r="246" customFormat="false" ht="14.25" hidden="false" customHeight="true" outlineLevel="0" collapsed="false"/>
    <row r="247" customFormat="false" ht="14.25" hidden="false" customHeight="true" outlineLevel="0" collapsed="false"/>
    <row r="248" customFormat="false" ht="14.25" hidden="false" customHeight="true" outlineLevel="0" collapsed="false"/>
    <row r="249" customFormat="false" ht="14.25" hidden="false" customHeight="true" outlineLevel="0" collapsed="false"/>
    <row r="250" customFormat="false" ht="14.25" hidden="false" customHeight="true" outlineLevel="0" collapsed="false"/>
    <row r="251" customFormat="false" ht="14.25" hidden="false" customHeight="true" outlineLevel="0" collapsed="false"/>
    <row r="252" customFormat="false" ht="14.25" hidden="false" customHeight="true" outlineLevel="0" collapsed="false"/>
    <row r="253" customFormat="false" ht="14.25" hidden="false" customHeight="true" outlineLevel="0" collapsed="false"/>
    <row r="254" customFormat="false" ht="14.25" hidden="false" customHeight="true" outlineLevel="0" collapsed="false"/>
    <row r="255" customFormat="false" ht="14.25" hidden="false" customHeight="true" outlineLevel="0" collapsed="false"/>
    <row r="256" customFormat="false" ht="14.25" hidden="false" customHeight="true" outlineLevel="0" collapsed="false"/>
    <row r="257" customFormat="false" ht="14.25" hidden="false" customHeight="true" outlineLevel="0" collapsed="false"/>
    <row r="258" customFormat="false" ht="14.25" hidden="false" customHeight="true" outlineLevel="0" collapsed="false"/>
    <row r="259" customFormat="false" ht="14.25" hidden="false" customHeight="true" outlineLevel="0" collapsed="false"/>
    <row r="260" customFormat="false" ht="14.25" hidden="false" customHeight="true" outlineLevel="0" collapsed="false"/>
    <row r="261" customFormat="false" ht="14.25" hidden="false" customHeight="true" outlineLevel="0" collapsed="false"/>
    <row r="262" customFormat="false" ht="14.25" hidden="false" customHeight="true" outlineLevel="0" collapsed="false"/>
    <row r="263" customFormat="false" ht="14.25" hidden="false" customHeight="true" outlineLevel="0" collapsed="false"/>
    <row r="264" customFormat="false" ht="14.25" hidden="false" customHeight="true" outlineLevel="0" collapsed="false"/>
    <row r="265" customFormat="false" ht="14.25" hidden="false" customHeight="true" outlineLevel="0" collapsed="false"/>
    <row r="266" customFormat="false" ht="14.25" hidden="false" customHeight="true" outlineLevel="0" collapsed="false"/>
    <row r="267" customFormat="false" ht="14.25" hidden="false" customHeight="true" outlineLevel="0" collapsed="false"/>
    <row r="268" customFormat="false" ht="14.25" hidden="false" customHeight="true" outlineLevel="0" collapsed="false"/>
    <row r="269" customFormat="false" ht="14.25" hidden="false" customHeight="true" outlineLevel="0" collapsed="false"/>
    <row r="270" customFormat="false" ht="14.25" hidden="false" customHeight="true" outlineLevel="0" collapsed="false"/>
    <row r="271" customFormat="false" ht="14.25" hidden="false" customHeight="true" outlineLevel="0" collapsed="false"/>
    <row r="272" customFormat="false" ht="14.25" hidden="false" customHeight="true" outlineLevel="0" collapsed="false"/>
    <row r="273" customFormat="false" ht="14.25" hidden="false" customHeight="true" outlineLevel="0" collapsed="false"/>
    <row r="274" customFormat="false" ht="14.25" hidden="false" customHeight="true" outlineLevel="0" collapsed="false"/>
    <row r="275" customFormat="false" ht="14.25" hidden="false" customHeight="true" outlineLevel="0" collapsed="false"/>
    <row r="276" customFormat="false" ht="14.25" hidden="false" customHeight="true" outlineLevel="0" collapsed="false"/>
    <row r="277" customFormat="false" ht="14.25" hidden="false" customHeight="true" outlineLevel="0" collapsed="false"/>
    <row r="278" customFormat="false" ht="14.25" hidden="false" customHeight="true" outlineLevel="0" collapsed="false"/>
    <row r="279" customFormat="false" ht="14.25" hidden="false" customHeight="true" outlineLevel="0" collapsed="false"/>
    <row r="280" customFormat="false" ht="14.25" hidden="false" customHeight="true" outlineLevel="0" collapsed="false"/>
    <row r="281" customFormat="false" ht="14.25" hidden="false" customHeight="true" outlineLevel="0" collapsed="false"/>
    <row r="282" customFormat="false" ht="14.25" hidden="false" customHeight="true" outlineLevel="0" collapsed="false"/>
    <row r="283" customFormat="false" ht="14.25" hidden="false" customHeight="true" outlineLevel="0" collapsed="false"/>
    <row r="284" customFormat="false" ht="14.25" hidden="false" customHeight="true" outlineLevel="0" collapsed="false"/>
    <row r="285" customFormat="false" ht="14.25" hidden="false" customHeight="true" outlineLevel="0" collapsed="false"/>
    <row r="286" customFormat="false" ht="14.25" hidden="false" customHeight="true" outlineLevel="0" collapsed="false"/>
    <row r="287" customFormat="false" ht="14.25" hidden="false" customHeight="true" outlineLevel="0" collapsed="false"/>
    <row r="288" customFormat="false" ht="14.25" hidden="false" customHeight="true" outlineLevel="0" collapsed="false"/>
    <row r="289" customFormat="false" ht="14.25" hidden="false" customHeight="true" outlineLevel="0" collapsed="false"/>
    <row r="290" customFormat="false" ht="14.25" hidden="false" customHeight="true" outlineLevel="0" collapsed="false"/>
    <row r="291" customFormat="false" ht="14.25" hidden="false" customHeight="true" outlineLevel="0" collapsed="false"/>
    <row r="292" customFormat="false" ht="14.25" hidden="false" customHeight="true" outlineLevel="0" collapsed="false"/>
    <row r="293" customFormat="false" ht="14.25" hidden="false" customHeight="true" outlineLevel="0" collapsed="false"/>
    <row r="294" customFormat="false" ht="14.25" hidden="false" customHeight="true" outlineLevel="0" collapsed="false"/>
    <row r="295" customFormat="false" ht="14.25" hidden="false" customHeight="true" outlineLevel="0" collapsed="false"/>
    <row r="296" customFormat="false" ht="14.25" hidden="false" customHeight="true" outlineLevel="0" collapsed="false"/>
    <row r="297" customFormat="false" ht="14.25" hidden="false" customHeight="true" outlineLevel="0" collapsed="false"/>
    <row r="298" customFormat="false" ht="14.25" hidden="false" customHeight="true" outlineLevel="0" collapsed="false"/>
    <row r="299" customFormat="false" ht="14.25" hidden="false" customHeight="true" outlineLevel="0" collapsed="false"/>
    <row r="300" customFormat="false" ht="14.25" hidden="false" customHeight="true" outlineLevel="0" collapsed="false"/>
    <row r="301" customFormat="false" ht="14.25" hidden="false" customHeight="true" outlineLevel="0" collapsed="false"/>
    <row r="302" customFormat="false" ht="14.25" hidden="false" customHeight="true" outlineLevel="0" collapsed="false"/>
    <row r="303" customFormat="false" ht="14.25" hidden="false" customHeight="true" outlineLevel="0" collapsed="false"/>
    <row r="304" customFormat="false" ht="14.25" hidden="false" customHeight="true" outlineLevel="0" collapsed="false"/>
    <row r="305" customFormat="false" ht="14.25" hidden="false" customHeight="true" outlineLevel="0" collapsed="false"/>
    <row r="306" customFormat="false" ht="14.25" hidden="false" customHeight="true" outlineLevel="0" collapsed="false"/>
    <row r="307" customFormat="false" ht="14.25" hidden="false" customHeight="true" outlineLevel="0" collapsed="false"/>
    <row r="308" customFormat="false" ht="14.25" hidden="false" customHeight="true" outlineLevel="0" collapsed="false"/>
    <row r="309" customFormat="false" ht="14.25" hidden="false" customHeight="true" outlineLevel="0" collapsed="false"/>
    <row r="310" customFormat="false" ht="14.25" hidden="false" customHeight="true" outlineLevel="0" collapsed="false"/>
    <row r="311" customFormat="false" ht="14.25" hidden="false" customHeight="true" outlineLevel="0" collapsed="false"/>
    <row r="312" customFormat="false" ht="14.25" hidden="false" customHeight="true" outlineLevel="0" collapsed="false"/>
    <row r="313" customFormat="false" ht="14.25" hidden="false" customHeight="true" outlineLevel="0" collapsed="false"/>
    <row r="314" customFormat="false" ht="14.25" hidden="false" customHeight="true" outlineLevel="0" collapsed="false"/>
    <row r="315" customFormat="false" ht="14.25" hidden="false" customHeight="true" outlineLevel="0" collapsed="false"/>
    <row r="316" customFormat="false" ht="14.25" hidden="false" customHeight="true" outlineLevel="0" collapsed="false"/>
    <row r="317" customFormat="false" ht="14.25" hidden="false" customHeight="true" outlineLevel="0" collapsed="false"/>
    <row r="318" customFormat="false" ht="14.25" hidden="false" customHeight="true" outlineLevel="0" collapsed="false"/>
    <row r="319" customFormat="false" ht="14.25" hidden="false" customHeight="true" outlineLevel="0" collapsed="false"/>
    <row r="320" customFormat="false" ht="14.25" hidden="false" customHeight="true" outlineLevel="0" collapsed="false"/>
    <row r="321" customFormat="false" ht="14.25" hidden="false" customHeight="true" outlineLevel="0" collapsed="false"/>
    <row r="322" customFormat="false" ht="14.25" hidden="false" customHeight="true" outlineLevel="0" collapsed="false"/>
    <row r="323" customFormat="false" ht="14.25" hidden="false" customHeight="true" outlineLevel="0" collapsed="false"/>
    <row r="324" customFormat="false" ht="14.25" hidden="false" customHeight="true" outlineLevel="0" collapsed="false"/>
    <row r="325" customFormat="false" ht="14.25" hidden="false" customHeight="true" outlineLevel="0" collapsed="false"/>
    <row r="326" customFormat="false" ht="14.25" hidden="false" customHeight="true" outlineLevel="0" collapsed="false"/>
    <row r="327" customFormat="false" ht="14.25" hidden="false" customHeight="true" outlineLevel="0" collapsed="false"/>
    <row r="328" customFormat="false" ht="14.25" hidden="false" customHeight="true" outlineLevel="0" collapsed="false"/>
    <row r="329" customFormat="false" ht="14.25" hidden="false" customHeight="true" outlineLevel="0" collapsed="false"/>
    <row r="330" customFormat="false" ht="14.25" hidden="false" customHeight="true" outlineLevel="0" collapsed="false"/>
    <row r="331" customFormat="false" ht="14.25" hidden="false" customHeight="true" outlineLevel="0" collapsed="false"/>
    <row r="332" customFormat="false" ht="14.25" hidden="false" customHeight="true" outlineLevel="0" collapsed="false"/>
    <row r="333" customFormat="false" ht="14.25" hidden="false" customHeight="true" outlineLevel="0" collapsed="false"/>
    <row r="334" customFormat="false" ht="14.25" hidden="false" customHeight="true" outlineLevel="0" collapsed="false"/>
    <row r="335" customFormat="false" ht="14.25" hidden="false" customHeight="true" outlineLevel="0" collapsed="false"/>
    <row r="336" customFormat="false" ht="14.25" hidden="false" customHeight="true" outlineLevel="0" collapsed="false"/>
    <row r="337" customFormat="false" ht="14.25" hidden="false" customHeight="true" outlineLevel="0" collapsed="false"/>
    <row r="338" customFormat="false" ht="14.25" hidden="false" customHeight="true" outlineLevel="0" collapsed="false"/>
    <row r="339" customFormat="false" ht="14.25" hidden="false" customHeight="true" outlineLevel="0" collapsed="false"/>
    <row r="340" customFormat="false" ht="14.25" hidden="false" customHeight="true" outlineLevel="0" collapsed="false"/>
    <row r="341" customFormat="false" ht="14.25" hidden="false" customHeight="true" outlineLevel="0" collapsed="false"/>
    <row r="342" customFormat="false" ht="14.25" hidden="false" customHeight="true" outlineLevel="0" collapsed="false"/>
    <row r="343" customFormat="false" ht="14.25" hidden="false" customHeight="true" outlineLevel="0" collapsed="false"/>
    <row r="344" customFormat="false" ht="14.25" hidden="false" customHeight="true" outlineLevel="0" collapsed="false"/>
    <row r="345" customFormat="false" ht="14.25" hidden="false" customHeight="true" outlineLevel="0" collapsed="false"/>
    <row r="346" customFormat="false" ht="14.25" hidden="false" customHeight="true" outlineLevel="0" collapsed="false"/>
    <row r="347" customFormat="false" ht="14.25" hidden="false" customHeight="true" outlineLevel="0" collapsed="false"/>
    <row r="348" customFormat="false" ht="14.25" hidden="false" customHeight="true" outlineLevel="0" collapsed="false"/>
    <row r="349" customFormat="false" ht="14.25" hidden="false" customHeight="true" outlineLevel="0" collapsed="false"/>
    <row r="350" customFormat="false" ht="14.25" hidden="false" customHeight="true" outlineLevel="0" collapsed="false"/>
    <row r="351" customFormat="false" ht="14.25" hidden="false" customHeight="true" outlineLevel="0" collapsed="false"/>
    <row r="352" customFormat="false" ht="14.25" hidden="false" customHeight="true" outlineLevel="0" collapsed="false"/>
    <row r="353" customFormat="false" ht="14.25" hidden="false" customHeight="true" outlineLevel="0" collapsed="false"/>
    <row r="354" customFormat="false" ht="14.25" hidden="false" customHeight="true" outlineLevel="0" collapsed="false"/>
    <row r="355" customFormat="false" ht="14.25" hidden="false" customHeight="true" outlineLevel="0" collapsed="false"/>
    <row r="356" customFormat="false" ht="14.25" hidden="false" customHeight="true" outlineLevel="0" collapsed="false"/>
    <row r="357" customFormat="false" ht="14.25" hidden="false" customHeight="true" outlineLevel="0" collapsed="false"/>
    <row r="358" customFormat="false" ht="14.25" hidden="false" customHeight="true" outlineLevel="0" collapsed="false"/>
    <row r="359" customFormat="false" ht="14.25" hidden="false" customHeight="true" outlineLevel="0" collapsed="false"/>
    <row r="360" customFormat="false" ht="14.25" hidden="false" customHeight="true" outlineLevel="0" collapsed="false"/>
    <row r="361" customFormat="false" ht="14.25" hidden="false" customHeight="true" outlineLevel="0" collapsed="false"/>
    <row r="362" customFormat="false" ht="14.25" hidden="false" customHeight="true" outlineLevel="0" collapsed="false"/>
    <row r="363" customFormat="false" ht="14.25" hidden="false" customHeight="true" outlineLevel="0" collapsed="false"/>
    <row r="364" customFormat="false" ht="14.25" hidden="false" customHeight="true" outlineLevel="0" collapsed="false"/>
    <row r="365" customFormat="false" ht="14.25" hidden="false" customHeight="true" outlineLevel="0" collapsed="false"/>
    <row r="366" customFormat="false" ht="14.25" hidden="false" customHeight="true" outlineLevel="0" collapsed="false"/>
    <row r="367" customFormat="false" ht="14.25" hidden="false" customHeight="true" outlineLevel="0" collapsed="false"/>
    <row r="368" customFormat="false" ht="14.25" hidden="false" customHeight="true" outlineLevel="0" collapsed="false"/>
    <row r="369" customFormat="false" ht="14.25" hidden="false" customHeight="true" outlineLevel="0" collapsed="false"/>
    <row r="370" customFormat="false" ht="14.25" hidden="false" customHeight="true" outlineLevel="0" collapsed="false"/>
    <row r="371" customFormat="false" ht="14.25" hidden="false" customHeight="true" outlineLevel="0" collapsed="false"/>
    <row r="372" customFormat="false" ht="14.25" hidden="false" customHeight="true" outlineLevel="0" collapsed="false"/>
    <row r="373" customFormat="false" ht="14.25" hidden="false" customHeight="true" outlineLevel="0" collapsed="false"/>
    <row r="374" customFormat="false" ht="14.25" hidden="false" customHeight="true" outlineLevel="0" collapsed="false"/>
    <row r="375" customFormat="false" ht="14.25" hidden="false" customHeight="true" outlineLevel="0" collapsed="false"/>
    <row r="376" customFormat="false" ht="14.25" hidden="false" customHeight="true" outlineLevel="0" collapsed="false"/>
    <row r="377" customFormat="false" ht="14.25" hidden="false" customHeight="true" outlineLevel="0" collapsed="false"/>
    <row r="378" customFormat="false" ht="14.25" hidden="false" customHeight="true" outlineLevel="0" collapsed="false"/>
    <row r="379" customFormat="false" ht="14.25" hidden="false" customHeight="true" outlineLevel="0" collapsed="false"/>
    <row r="380" customFormat="false" ht="14.25" hidden="false" customHeight="true" outlineLevel="0" collapsed="false"/>
    <row r="381" customFormat="false" ht="14.25" hidden="false" customHeight="true" outlineLevel="0" collapsed="false"/>
    <row r="382" customFormat="false" ht="14.25" hidden="false" customHeight="true" outlineLevel="0" collapsed="false"/>
    <row r="383" customFormat="false" ht="14.25" hidden="false" customHeight="true" outlineLevel="0" collapsed="false"/>
    <row r="384" customFormat="false" ht="14.25" hidden="false" customHeight="true" outlineLevel="0" collapsed="false"/>
    <row r="385" customFormat="false" ht="14.25" hidden="false" customHeight="true" outlineLevel="0" collapsed="false"/>
    <row r="386" customFormat="false" ht="14.25" hidden="false" customHeight="true" outlineLevel="0" collapsed="false"/>
    <row r="387" customFormat="false" ht="14.25" hidden="false" customHeight="true" outlineLevel="0" collapsed="false"/>
    <row r="388" customFormat="false" ht="14.25" hidden="false" customHeight="true" outlineLevel="0" collapsed="false"/>
    <row r="389" customFormat="false" ht="14.25" hidden="false" customHeight="true" outlineLevel="0" collapsed="false"/>
    <row r="390" customFormat="false" ht="14.25" hidden="false" customHeight="true" outlineLevel="0" collapsed="false"/>
    <row r="391" customFormat="false" ht="14.25" hidden="false" customHeight="true" outlineLevel="0" collapsed="false"/>
    <row r="392" customFormat="false" ht="14.25" hidden="false" customHeight="true" outlineLevel="0" collapsed="false"/>
    <row r="393" customFormat="false" ht="14.25" hidden="false" customHeight="true" outlineLevel="0" collapsed="false"/>
    <row r="394" customFormat="false" ht="14.25" hidden="false" customHeight="true" outlineLevel="0" collapsed="false"/>
    <row r="395" customFormat="false" ht="14.25" hidden="false" customHeight="true" outlineLevel="0" collapsed="false"/>
    <row r="396" customFormat="false" ht="14.25" hidden="false" customHeight="true" outlineLevel="0" collapsed="false"/>
    <row r="397" customFormat="false" ht="14.25" hidden="false" customHeight="true" outlineLevel="0" collapsed="false"/>
    <row r="398" customFormat="false" ht="14.25" hidden="false" customHeight="true" outlineLevel="0" collapsed="false"/>
    <row r="399" customFormat="false" ht="14.25" hidden="false" customHeight="true" outlineLevel="0" collapsed="false"/>
    <row r="400" customFormat="false" ht="14.25" hidden="false" customHeight="true" outlineLevel="0" collapsed="false"/>
    <row r="401" customFormat="false" ht="14.25" hidden="false" customHeight="true" outlineLevel="0" collapsed="false"/>
    <row r="402" customFormat="false" ht="14.25" hidden="false" customHeight="true" outlineLevel="0" collapsed="false"/>
    <row r="403" customFormat="false" ht="14.25" hidden="false" customHeight="true" outlineLevel="0" collapsed="false"/>
    <row r="404" customFormat="false" ht="14.25" hidden="false" customHeight="true" outlineLevel="0" collapsed="false"/>
    <row r="405" customFormat="false" ht="14.25" hidden="false" customHeight="true" outlineLevel="0" collapsed="false"/>
    <row r="406" customFormat="false" ht="14.25" hidden="false" customHeight="true" outlineLevel="0" collapsed="false"/>
    <row r="407" customFormat="false" ht="14.25" hidden="false" customHeight="true" outlineLevel="0" collapsed="false"/>
    <row r="408" customFormat="false" ht="14.25" hidden="false" customHeight="true" outlineLevel="0" collapsed="false"/>
    <row r="409" customFormat="false" ht="14.25" hidden="false" customHeight="true" outlineLevel="0" collapsed="false"/>
    <row r="410" customFormat="false" ht="14.25" hidden="false" customHeight="true" outlineLevel="0" collapsed="false"/>
    <row r="411" customFormat="false" ht="14.25" hidden="false" customHeight="true" outlineLevel="0" collapsed="false"/>
    <row r="412" customFormat="false" ht="14.25" hidden="false" customHeight="true" outlineLevel="0" collapsed="false"/>
    <row r="413" customFormat="false" ht="14.25" hidden="false" customHeight="true" outlineLevel="0" collapsed="false"/>
    <row r="414" customFormat="false" ht="14.25" hidden="false" customHeight="true" outlineLevel="0" collapsed="false"/>
    <row r="415" customFormat="false" ht="14.25" hidden="false" customHeight="true" outlineLevel="0" collapsed="false"/>
    <row r="416" customFormat="false" ht="14.25" hidden="false" customHeight="true" outlineLevel="0" collapsed="false"/>
    <row r="417" customFormat="false" ht="14.25" hidden="false" customHeight="true" outlineLevel="0" collapsed="false"/>
    <row r="418" customFormat="false" ht="14.25" hidden="false" customHeight="true" outlineLevel="0" collapsed="false"/>
    <row r="419" customFormat="false" ht="14.25" hidden="false" customHeight="true" outlineLevel="0" collapsed="false"/>
    <row r="420" customFormat="false" ht="14.25" hidden="false" customHeight="true" outlineLevel="0" collapsed="false"/>
    <row r="421" customFormat="false" ht="14.25" hidden="false" customHeight="true" outlineLevel="0" collapsed="false"/>
    <row r="422" customFormat="false" ht="14.25" hidden="false" customHeight="true" outlineLevel="0" collapsed="false"/>
    <row r="423" customFormat="false" ht="14.25" hidden="false" customHeight="true" outlineLevel="0" collapsed="false"/>
    <row r="424" customFormat="false" ht="14.25" hidden="false" customHeight="true" outlineLevel="0" collapsed="false"/>
    <row r="425" customFormat="false" ht="14.25" hidden="false" customHeight="true" outlineLevel="0" collapsed="false"/>
    <row r="426" customFormat="false" ht="14.25" hidden="false" customHeight="true" outlineLevel="0" collapsed="false"/>
    <row r="427" customFormat="false" ht="14.25" hidden="false" customHeight="true" outlineLevel="0" collapsed="false"/>
    <row r="428" customFormat="false" ht="14.25" hidden="false" customHeight="true" outlineLevel="0" collapsed="false"/>
    <row r="429" customFormat="false" ht="14.25" hidden="false" customHeight="true" outlineLevel="0" collapsed="false"/>
    <row r="430" customFormat="false" ht="14.25" hidden="false" customHeight="true" outlineLevel="0" collapsed="false"/>
    <row r="431" customFormat="false" ht="14.25" hidden="false" customHeight="true" outlineLevel="0" collapsed="false"/>
    <row r="432" customFormat="false" ht="14.25" hidden="false" customHeight="true" outlineLevel="0" collapsed="false"/>
    <row r="433" customFormat="false" ht="14.25" hidden="false" customHeight="true" outlineLevel="0" collapsed="false"/>
    <row r="434" customFormat="false" ht="14.25" hidden="false" customHeight="true" outlineLevel="0" collapsed="false"/>
    <row r="435" customFormat="false" ht="14.25" hidden="false" customHeight="true" outlineLevel="0" collapsed="false"/>
    <row r="436" customFormat="false" ht="14.25" hidden="false" customHeight="true" outlineLevel="0" collapsed="false"/>
    <row r="437" customFormat="false" ht="14.25" hidden="false" customHeight="true" outlineLevel="0" collapsed="false"/>
    <row r="438" customFormat="false" ht="14.25" hidden="false" customHeight="true" outlineLevel="0" collapsed="false"/>
    <row r="439" customFormat="false" ht="14.25" hidden="false" customHeight="true" outlineLevel="0" collapsed="false"/>
    <row r="440" customFormat="false" ht="14.25" hidden="false" customHeight="true" outlineLevel="0" collapsed="false"/>
    <row r="441" customFormat="false" ht="14.25" hidden="false" customHeight="true" outlineLevel="0" collapsed="false"/>
    <row r="442" customFormat="false" ht="14.25" hidden="false" customHeight="true" outlineLevel="0" collapsed="false"/>
    <row r="443" customFormat="false" ht="14.25" hidden="false" customHeight="true" outlineLevel="0" collapsed="false"/>
    <row r="444" customFormat="false" ht="14.25" hidden="false" customHeight="true" outlineLevel="0" collapsed="false"/>
    <row r="445" customFormat="false" ht="14.25" hidden="false" customHeight="true" outlineLevel="0" collapsed="false"/>
    <row r="446" customFormat="false" ht="14.25" hidden="false" customHeight="true" outlineLevel="0" collapsed="false"/>
    <row r="447" customFormat="false" ht="14.25" hidden="false" customHeight="true" outlineLevel="0" collapsed="false"/>
    <row r="448" customFormat="false" ht="14.25" hidden="false" customHeight="true" outlineLevel="0" collapsed="false"/>
    <row r="449" customFormat="false" ht="14.25" hidden="false" customHeight="true" outlineLevel="0" collapsed="false"/>
    <row r="450" customFormat="false" ht="14.25" hidden="false" customHeight="true" outlineLevel="0" collapsed="false"/>
    <row r="451" customFormat="false" ht="14.25" hidden="false" customHeight="true" outlineLevel="0" collapsed="false"/>
    <row r="452" customFormat="false" ht="14.25" hidden="false" customHeight="true" outlineLevel="0" collapsed="false"/>
    <row r="453" customFormat="false" ht="14.25" hidden="false" customHeight="true" outlineLevel="0" collapsed="false"/>
    <row r="454" customFormat="false" ht="14.25" hidden="false" customHeight="true" outlineLevel="0" collapsed="false"/>
    <row r="455" customFormat="false" ht="14.25" hidden="false" customHeight="true" outlineLevel="0" collapsed="false"/>
    <row r="456" customFormat="false" ht="14.25" hidden="false" customHeight="true" outlineLevel="0" collapsed="false"/>
    <row r="457" customFormat="false" ht="14.25" hidden="false" customHeight="true" outlineLevel="0" collapsed="false"/>
    <row r="458" customFormat="false" ht="14.25" hidden="false" customHeight="true" outlineLevel="0" collapsed="false"/>
    <row r="459" customFormat="false" ht="14.25" hidden="false" customHeight="true" outlineLevel="0" collapsed="false"/>
    <row r="460" customFormat="false" ht="14.25" hidden="false" customHeight="true" outlineLevel="0" collapsed="false"/>
    <row r="461" customFormat="false" ht="14.25" hidden="false" customHeight="true" outlineLevel="0" collapsed="false"/>
    <row r="462" customFormat="false" ht="14.25" hidden="false" customHeight="true" outlineLevel="0" collapsed="false"/>
    <row r="463" customFormat="false" ht="14.25" hidden="false" customHeight="true" outlineLevel="0" collapsed="false"/>
    <row r="464" customFormat="false" ht="14.25" hidden="false" customHeight="true" outlineLevel="0" collapsed="false"/>
    <row r="465" customFormat="false" ht="14.25" hidden="false" customHeight="true" outlineLevel="0" collapsed="false"/>
    <row r="466" customFormat="false" ht="14.25" hidden="false" customHeight="true" outlineLevel="0" collapsed="false"/>
    <row r="467" customFormat="false" ht="14.25" hidden="false" customHeight="true" outlineLevel="0" collapsed="false"/>
    <row r="468" customFormat="false" ht="14.25" hidden="false" customHeight="true" outlineLevel="0" collapsed="false"/>
    <row r="469" customFormat="false" ht="14.25" hidden="false" customHeight="true" outlineLevel="0" collapsed="false"/>
    <row r="470" customFormat="false" ht="14.25" hidden="false" customHeight="true" outlineLevel="0" collapsed="false"/>
    <row r="471" customFormat="false" ht="14.25" hidden="false" customHeight="true" outlineLevel="0" collapsed="false"/>
    <row r="472" customFormat="false" ht="14.25" hidden="false" customHeight="true" outlineLevel="0" collapsed="false"/>
    <row r="473" customFormat="false" ht="14.25" hidden="false" customHeight="true" outlineLevel="0" collapsed="false"/>
    <row r="474" customFormat="false" ht="14.25" hidden="false" customHeight="true" outlineLevel="0" collapsed="false"/>
    <row r="475" customFormat="false" ht="14.25" hidden="false" customHeight="true" outlineLevel="0" collapsed="false"/>
    <row r="476" customFormat="false" ht="14.25" hidden="false" customHeight="true" outlineLevel="0" collapsed="false"/>
    <row r="477" customFormat="false" ht="14.25" hidden="false" customHeight="true" outlineLevel="0" collapsed="false"/>
    <row r="478" customFormat="false" ht="14.25" hidden="false" customHeight="true" outlineLevel="0" collapsed="false"/>
    <row r="479" customFormat="false" ht="14.25" hidden="false" customHeight="true" outlineLevel="0" collapsed="false"/>
    <row r="480" customFormat="false" ht="14.25" hidden="false" customHeight="true" outlineLevel="0" collapsed="false"/>
    <row r="481" customFormat="false" ht="14.25" hidden="false" customHeight="true" outlineLevel="0" collapsed="false"/>
    <row r="482" customFormat="false" ht="14.25" hidden="false" customHeight="true" outlineLevel="0" collapsed="false"/>
    <row r="483" customFormat="false" ht="14.25" hidden="false" customHeight="true" outlineLevel="0" collapsed="false"/>
    <row r="484" customFormat="false" ht="14.25" hidden="false" customHeight="true" outlineLevel="0" collapsed="false"/>
    <row r="485" customFormat="false" ht="14.25" hidden="false" customHeight="true" outlineLevel="0" collapsed="false"/>
    <row r="486" customFormat="false" ht="14.25" hidden="false" customHeight="true" outlineLevel="0" collapsed="false"/>
    <row r="487" customFormat="false" ht="14.25" hidden="false" customHeight="true" outlineLevel="0" collapsed="false"/>
    <row r="488" customFormat="false" ht="14.25" hidden="false" customHeight="true" outlineLevel="0" collapsed="false"/>
    <row r="489" customFormat="false" ht="14.25" hidden="false" customHeight="true" outlineLevel="0" collapsed="false"/>
    <row r="490" customFormat="false" ht="14.25" hidden="false" customHeight="true" outlineLevel="0" collapsed="false"/>
    <row r="491" customFormat="false" ht="14.25" hidden="false" customHeight="true" outlineLevel="0" collapsed="false"/>
    <row r="492" customFormat="false" ht="14.25" hidden="false" customHeight="true" outlineLevel="0" collapsed="false"/>
    <row r="493" customFormat="false" ht="14.25" hidden="false" customHeight="true" outlineLevel="0" collapsed="false"/>
    <row r="494" customFormat="false" ht="14.25" hidden="false" customHeight="true" outlineLevel="0" collapsed="false"/>
    <row r="495" customFormat="false" ht="14.25" hidden="false" customHeight="true" outlineLevel="0" collapsed="false"/>
    <row r="496" customFormat="false" ht="14.25" hidden="false" customHeight="true" outlineLevel="0" collapsed="false"/>
    <row r="497" customFormat="false" ht="14.25" hidden="false" customHeight="true" outlineLevel="0" collapsed="false"/>
    <row r="498" customFormat="false" ht="14.25" hidden="false" customHeight="true" outlineLevel="0" collapsed="false"/>
    <row r="499" customFormat="false" ht="14.25" hidden="false" customHeight="true" outlineLevel="0" collapsed="false"/>
    <row r="500" customFormat="false" ht="14.25" hidden="false" customHeight="true" outlineLevel="0" collapsed="false"/>
    <row r="501" customFormat="false" ht="14.25" hidden="false" customHeight="true" outlineLevel="0" collapsed="false"/>
    <row r="502" customFormat="false" ht="14.25" hidden="false" customHeight="true" outlineLevel="0" collapsed="false"/>
    <row r="503" customFormat="false" ht="14.25" hidden="false" customHeight="true" outlineLevel="0" collapsed="false"/>
    <row r="504" customFormat="false" ht="14.25" hidden="false" customHeight="true" outlineLevel="0" collapsed="false"/>
    <row r="505" customFormat="false" ht="14.25" hidden="false" customHeight="true" outlineLevel="0" collapsed="false"/>
    <row r="506" customFormat="false" ht="14.25" hidden="false" customHeight="true" outlineLevel="0" collapsed="false"/>
    <row r="507" customFormat="false" ht="14.25" hidden="false" customHeight="true" outlineLevel="0" collapsed="false"/>
    <row r="508" customFormat="false" ht="14.25" hidden="false" customHeight="true" outlineLevel="0" collapsed="false"/>
    <row r="509" customFormat="false" ht="14.25" hidden="false" customHeight="true" outlineLevel="0" collapsed="false"/>
    <row r="510" customFormat="false" ht="14.25" hidden="false" customHeight="true" outlineLevel="0" collapsed="false"/>
    <row r="511" customFormat="false" ht="14.25" hidden="false" customHeight="true" outlineLevel="0" collapsed="false"/>
    <row r="512" customFormat="false" ht="14.25" hidden="false" customHeight="true" outlineLevel="0" collapsed="false"/>
    <row r="513" customFormat="false" ht="14.25" hidden="false" customHeight="true" outlineLevel="0" collapsed="false"/>
    <row r="514" customFormat="false" ht="14.25" hidden="false" customHeight="true" outlineLevel="0" collapsed="false"/>
    <row r="515" customFormat="false" ht="14.25" hidden="false" customHeight="true" outlineLevel="0" collapsed="false"/>
    <row r="516" customFormat="false" ht="14.25" hidden="false" customHeight="true" outlineLevel="0" collapsed="false"/>
    <row r="517" customFormat="false" ht="14.25" hidden="false" customHeight="true" outlineLevel="0" collapsed="false"/>
    <row r="518" customFormat="false" ht="14.25" hidden="false" customHeight="true" outlineLevel="0" collapsed="false"/>
    <row r="519" customFormat="false" ht="14.25" hidden="false" customHeight="true" outlineLevel="0" collapsed="false"/>
    <row r="520" customFormat="false" ht="14.25" hidden="false" customHeight="true" outlineLevel="0" collapsed="false"/>
    <row r="521" customFormat="false" ht="14.25" hidden="false" customHeight="true" outlineLevel="0" collapsed="false"/>
    <row r="522" customFormat="false" ht="14.25" hidden="false" customHeight="true" outlineLevel="0" collapsed="false"/>
    <row r="523" customFormat="false" ht="14.25" hidden="false" customHeight="true" outlineLevel="0" collapsed="false"/>
    <row r="524" customFormat="false" ht="14.25" hidden="false" customHeight="true" outlineLevel="0" collapsed="false"/>
    <row r="525" customFormat="false" ht="14.25" hidden="false" customHeight="true" outlineLevel="0" collapsed="false"/>
    <row r="526" customFormat="false" ht="14.25" hidden="false" customHeight="true" outlineLevel="0" collapsed="false"/>
    <row r="527" customFormat="false" ht="14.25" hidden="false" customHeight="true" outlineLevel="0" collapsed="false"/>
    <row r="528" customFormat="false" ht="14.25" hidden="false" customHeight="true" outlineLevel="0" collapsed="false"/>
    <row r="529" customFormat="false" ht="14.25" hidden="false" customHeight="true" outlineLevel="0" collapsed="false"/>
    <row r="530" customFormat="false" ht="14.25" hidden="false" customHeight="true" outlineLevel="0" collapsed="false"/>
    <row r="531" customFormat="false" ht="14.25" hidden="false" customHeight="true" outlineLevel="0" collapsed="false"/>
    <row r="532" customFormat="false" ht="14.25" hidden="false" customHeight="true" outlineLevel="0" collapsed="false"/>
    <row r="533" customFormat="false" ht="14.25" hidden="false" customHeight="true" outlineLevel="0" collapsed="false"/>
    <row r="534" customFormat="false" ht="14.25" hidden="false" customHeight="true" outlineLevel="0" collapsed="false"/>
    <row r="535" customFormat="false" ht="14.25" hidden="false" customHeight="true" outlineLevel="0" collapsed="false"/>
    <row r="536" customFormat="false" ht="14.25" hidden="false" customHeight="true" outlineLevel="0" collapsed="false"/>
    <row r="537" customFormat="false" ht="14.25" hidden="false" customHeight="true" outlineLevel="0" collapsed="false"/>
    <row r="538" customFormat="false" ht="14.25" hidden="false" customHeight="true" outlineLevel="0" collapsed="false"/>
    <row r="539" customFormat="false" ht="14.25" hidden="false" customHeight="true" outlineLevel="0" collapsed="false"/>
    <row r="540" customFormat="false" ht="14.25" hidden="false" customHeight="true" outlineLevel="0" collapsed="false"/>
    <row r="541" customFormat="false" ht="14.25" hidden="false" customHeight="true" outlineLevel="0" collapsed="false"/>
    <row r="542" customFormat="false" ht="14.25" hidden="false" customHeight="true" outlineLevel="0" collapsed="false"/>
    <row r="543" customFormat="false" ht="14.25" hidden="false" customHeight="true" outlineLevel="0" collapsed="false"/>
    <row r="544" customFormat="false" ht="14.25" hidden="false" customHeight="true" outlineLevel="0" collapsed="false"/>
    <row r="545" customFormat="false" ht="14.25" hidden="false" customHeight="true" outlineLevel="0" collapsed="false"/>
    <row r="546" customFormat="false" ht="14.25" hidden="false" customHeight="true" outlineLevel="0" collapsed="false"/>
    <row r="547" customFormat="false" ht="14.25" hidden="false" customHeight="true" outlineLevel="0" collapsed="false"/>
    <row r="548" customFormat="false" ht="14.25" hidden="false" customHeight="true" outlineLevel="0" collapsed="false"/>
    <row r="549" customFormat="false" ht="14.25" hidden="false" customHeight="true" outlineLevel="0" collapsed="false"/>
    <row r="550" customFormat="false" ht="14.25" hidden="false" customHeight="true" outlineLevel="0" collapsed="false"/>
    <row r="551" customFormat="false" ht="14.25" hidden="false" customHeight="true" outlineLevel="0" collapsed="false"/>
    <row r="552" customFormat="false" ht="14.25" hidden="false" customHeight="true" outlineLevel="0" collapsed="false"/>
    <row r="553" customFormat="false" ht="14.25" hidden="false" customHeight="true" outlineLevel="0" collapsed="false"/>
    <row r="554" customFormat="false" ht="14.25" hidden="false" customHeight="true" outlineLevel="0" collapsed="false"/>
    <row r="555" customFormat="false" ht="14.25" hidden="false" customHeight="true" outlineLevel="0" collapsed="false"/>
    <row r="556" customFormat="false" ht="14.25" hidden="false" customHeight="true" outlineLevel="0" collapsed="false"/>
    <row r="557" customFormat="false" ht="14.25" hidden="false" customHeight="true" outlineLevel="0" collapsed="false"/>
    <row r="558" customFormat="false" ht="14.25" hidden="false" customHeight="true" outlineLevel="0" collapsed="false"/>
    <row r="559" customFormat="false" ht="14.25" hidden="false" customHeight="true" outlineLevel="0" collapsed="false"/>
    <row r="560" customFormat="false" ht="14.25" hidden="false" customHeight="true" outlineLevel="0" collapsed="false"/>
    <row r="561" customFormat="false" ht="14.25" hidden="false" customHeight="true" outlineLevel="0" collapsed="false"/>
    <row r="562" customFormat="false" ht="14.25" hidden="false" customHeight="true" outlineLevel="0" collapsed="false"/>
    <row r="563" customFormat="false" ht="14.25" hidden="false" customHeight="true" outlineLevel="0" collapsed="false"/>
    <row r="564" customFormat="false" ht="14.25" hidden="false" customHeight="true" outlineLevel="0" collapsed="false"/>
    <row r="565" customFormat="false" ht="14.25" hidden="false" customHeight="true" outlineLevel="0" collapsed="false"/>
    <row r="566" customFormat="false" ht="14.25" hidden="false" customHeight="true" outlineLevel="0" collapsed="false"/>
    <row r="567" customFormat="false" ht="14.25" hidden="false" customHeight="true" outlineLevel="0" collapsed="false"/>
    <row r="568" customFormat="false" ht="14.25" hidden="false" customHeight="true" outlineLevel="0" collapsed="false"/>
    <row r="569" customFormat="false" ht="14.25" hidden="false" customHeight="true" outlineLevel="0" collapsed="false"/>
    <row r="570" customFormat="false" ht="14.25" hidden="false" customHeight="true" outlineLevel="0" collapsed="false"/>
    <row r="571" customFormat="false" ht="14.25" hidden="false" customHeight="true" outlineLevel="0" collapsed="false"/>
    <row r="572" customFormat="false" ht="14.25" hidden="false" customHeight="true" outlineLevel="0" collapsed="false"/>
    <row r="573" customFormat="false" ht="14.25" hidden="false" customHeight="true" outlineLevel="0" collapsed="false"/>
    <row r="574" customFormat="false" ht="14.25" hidden="false" customHeight="true" outlineLevel="0" collapsed="false"/>
    <row r="575" customFormat="false" ht="14.25" hidden="false" customHeight="true" outlineLevel="0" collapsed="false"/>
    <row r="576" customFormat="false" ht="14.25" hidden="false" customHeight="true" outlineLevel="0" collapsed="false"/>
    <row r="577" customFormat="false" ht="14.25" hidden="false" customHeight="true" outlineLevel="0" collapsed="false"/>
    <row r="578" customFormat="false" ht="14.25" hidden="false" customHeight="true" outlineLevel="0" collapsed="false"/>
    <row r="579" customFormat="false" ht="14.25" hidden="false" customHeight="true" outlineLevel="0" collapsed="false"/>
    <row r="580" customFormat="false" ht="14.25" hidden="false" customHeight="true" outlineLevel="0" collapsed="false"/>
    <row r="581" customFormat="false" ht="14.25" hidden="false" customHeight="true" outlineLevel="0" collapsed="false"/>
    <row r="582" customFormat="false" ht="14.25" hidden="false" customHeight="true" outlineLevel="0" collapsed="false"/>
    <row r="583" customFormat="false" ht="14.25" hidden="false" customHeight="true" outlineLevel="0" collapsed="false"/>
    <row r="584" customFormat="false" ht="14.25" hidden="false" customHeight="true" outlineLevel="0" collapsed="false"/>
    <row r="585" customFormat="false" ht="14.25" hidden="false" customHeight="true" outlineLevel="0" collapsed="false"/>
    <row r="586" customFormat="false" ht="14.25" hidden="false" customHeight="true" outlineLevel="0" collapsed="false"/>
    <row r="587" customFormat="false" ht="14.25" hidden="false" customHeight="true" outlineLevel="0" collapsed="false"/>
    <row r="588" customFormat="false" ht="14.25" hidden="false" customHeight="true" outlineLevel="0" collapsed="false"/>
    <row r="589" customFormat="false" ht="14.25" hidden="false" customHeight="true" outlineLevel="0" collapsed="false"/>
    <row r="590" customFormat="false" ht="14.25" hidden="false" customHeight="true" outlineLevel="0" collapsed="false"/>
    <row r="591" customFormat="false" ht="14.25" hidden="false" customHeight="true" outlineLevel="0" collapsed="false"/>
    <row r="592" customFormat="false" ht="14.25" hidden="false" customHeight="true" outlineLevel="0" collapsed="false"/>
    <row r="593" customFormat="false" ht="14.25" hidden="false" customHeight="true" outlineLevel="0" collapsed="false"/>
    <row r="594" customFormat="false" ht="14.25" hidden="false" customHeight="true" outlineLevel="0" collapsed="false"/>
    <row r="595" customFormat="false" ht="14.25" hidden="false" customHeight="true" outlineLevel="0" collapsed="false"/>
    <row r="596" customFormat="false" ht="14.25" hidden="false" customHeight="true" outlineLevel="0" collapsed="false"/>
    <row r="597" customFormat="false" ht="14.25" hidden="false" customHeight="true" outlineLevel="0" collapsed="false"/>
    <row r="598" customFormat="false" ht="14.25" hidden="false" customHeight="true" outlineLevel="0" collapsed="false"/>
    <row r="599" customFormat="false" ht="14.25" hidden="false" customHeight="true" outlineLevel="0" collapsed="false"/>
    <row r="600" customFormat="false" ht="14.25" hidden="false" customHeight="true" outlineLevel="0" collapsed="false"/>
    <row r="601" customFormat="false" ht="14.25" hidden="false" customHeight="true" outlineLevel="0" collapsed="false"/>
    <row r="602" customFormat="false" ht="14.25" hidden="false" customHeight="true" outlineLevel="0" collapsed="false"/>
    <row r="603" customFormat="false" ht="14.25" hidden="false" customHeight="true" outlineLevel="0" collapsed="false"/>
    <row r="604" customFormat="false" ht="14.25" hidden="false" customHeight="true" outlineLevel="0" collapsed="false"/>
    <row r="605" customFormat="false" ht="14.25" hidden="false" customHeight="true" outlineLevel="0" collapsed="false"/>
    <row r="606" customFormat="false" ht="14.25" hidden="false" customHeight="true" outlineLevel="0" collapsed="false"/>
    <row r="607" customFormat="false" ht="14.25" hidden="false" customHeight="true" outlineLevel="0" collapsed="false"/>
    <row r="608" customFormat="false" ht="14.25" hidden="false" customHeight="true" outlineLevel="0" collapsed="false"/>
    <row r="609" customFormat="false" ht="14.25" hidden="false" customHeight="true" outlineLevel="0" collapsed="false"/>
    <row r="610" customFormat="false" ht="14.25" hidden="false" customHeight="true" outlineLevel="0" collapsed="false"/>
    <row r="611" customFormat="false" ht="14.25" hidden="false" customHeight="true" outlineLevel="0" collapsed="false"/>
    <row r="612" customFormat="false" ht="14.25" hidden="false" customHeight="true" outlineLevel="0" collapsed="false"/>
    <row r="613" customFormat="false" ht="14.25" hidden="false" customHeight="true" outlineLevel="0" collapsed="false"/>
    <row r="614" customFormat="false" ht="14.25" hidden="false" customHeight="true" outlineLevel="0" collapsed="false"/>
    <row r="615" customFormat="false" ht="14.25" hidden="false" customHeight="true" outlineLevel="0" collapsed="false"/>
    <row r="616" customFormat="false" ht="14.25" hidden="false" customHeight="true" outlineLevel="0" collapsed="false"/>
    <row r="617" customFormat="false" ht="14.25" hidden="false" customHeight="true" outlineLevel="0" collapsed="false"/>
    <row r="618" customFormat="false" ht="14.25" hidden="false" customHeight="true" outlineLevel="0" collapsed="false"/>
    <row r="619" customFormat="false" ht="14.25" hidden="false" customHeight="true" outlineLevel="0" collapsed="false"/>
    <row r="620" customFormat="false" ht="14.25" hidden="false" customHeight="true" outlineLevel="0" collapsed="false"/>
    <row r="621" customFormat="false" ht="14.25" hidden="false" customHeight="true" outlineLevel="0" collapsed="false"/>
    <row r="622" customFormat="false" ht="14.25" hidden="false" customHeight="true" outlineLevel="0" collapsed="false"/>
    <row r="623" customFormat="false" ht="14.25" hidden="false" customHeight="true" outlineLevel="0" collapsed="false"/>
    <row r="624" customFormat="false" ht="14.25" hidden="false" customHeight="true" outlineLevel="0" collapsed="false"/>
    <row r="625" customFormat="false" ht="14.25" hidden="false" customHeight="true" outlineLevel="0" collapsed="false"/>
    <row r="626" customFormat="false" ht="14.25" hidden="false" customHeight="true" outlineLevel="0" collapsed="false"/>
    <row r="627" customFormat="false" ht="14.25" hidden="false" customHeight="true" outlineLevel="0" collapsed="false"/>
    <row r="628" customFormat="false" ht="14.25" hidden="false" customHeight="true" outlineLevel="0" collapsed="false"/>
    <row r="629" customFormat="false" ht="14.25" hidden="false" customHeight="true" outlineLevel="0" collapsed="false"/>
    <row r="630" customFormat="false" ht="14.25" hidden="false" customHeight="true" outlineLevel="0" collapsed="false"/>
    <row r="631" customFormat="false" ht="14.25" hidden="false" customHeight="true" outlineLevel="0" collapsed="false"/>
    <row r="632" customFormat="false" ht="14.25" hidden="false" customHeight="true" outlineLevel="0" collapsed="false"/>
    <row r="633" customFormat="false" ht="14.25" hidden="false" customHeight="true" outlineLevel="0" collapsed="false"/>
    <row r="634" customFormat="false" ht="14.25" hidden="false" customHeight="true" outlineLevel="0" collapsed="false"/>
    <row r="635" customFormat="false" ht="14.25" hidden="false" customHeight="true" outlineLevel="0" collapsed="false"/>
    <row r="636" customFormat="false" ht="14.25" hidden="false" customHeight="true" outlineLevel="0" collapsed="false"/>
    <row r="637" customFormat="false" ht="14.25" hidden="false" customHeight="true" outlineLevel="0" collapsed="false"/>
    <row r="638" customFormat="false" ht="14.25" hidden="false" customHeight="true" outlineLevel="0" collapsed="false"/>
    <row r="639" customFormat="false" ht="14.25" hidden="false" customHeight="true" outlineLevel="0" collapsed="false"/>
    <row r="640" customFormat="false" ht="14.25" hidden="false" customHeight="true" outlineLevel="0" collapsed="false"/>
    <row r="641" customFormat="false" ht="14.25" hidden="false" customHeight="true" outlineLevel="0" collapsed="false"/>
    <row r="642" customFormat="false" ht="14.25" hidden="false" customHeight="true" outlineLevel="0" collapsed="false"/>
    <row r="643" customFormat="false" ht="14.25" hidden="false" customHeight="true" outlineLevel="0" collapsed="false"/>
    <row r="644" customFormat="false" ht="14.25" hidden="false" customHeight="true" outlineLevel="0" collapsed="false"/>
    <row r="645" customFormat="false" ht="14.25" hidden="false" customHeight="true" outlineLevel="0" collapsed="false"/>
    <row r="646" customFormat="false" ht="14.25" hidden="false" customHeight="true" outlineLevel="0" collapsed="false"/>
    <row r="647" customFormat="false" ht="14.25" hidden="false" customHeight="true" outlineLevel="0" collapsed="false"/>
    <row r="648" customFormat="false" ht="14.25" hidden="false" customHeight="true" outlineLevel="0" collapsed="false"/>
    <row r="649" customFormat="false" ht="14.25" hidden="false" customHeight="true" outlineLevel="0" collapsed="false"/>
    <row r="650" customFormat="false" ht="14.25" hidden="false" customHeight="true" outlineLevel="0" collapsed="false"/>
    <row r="651" customFormat="false" ht="14.25" hidden="false" customHeight="true" outlineLevel="0" collapsed="false"/>
    <row r="652" customFormat="false" ht="14.25" hidden="false" customHeight="true" outlineLevel="0" collapsed="false"/>
    <row r="653" customFormat="false" ht="14.25" hidden="false" customHeight="true" outlineLevel="0" collapsed="false"/>
    <row r="654" customFormat="false" ht="14.25" hidden="false" customHeight="true" outlineLevel="0" collapsed="false"/>
    <row r="655" customFormat="false" ht="14.25" hidden="false" customHeight="true" outlineLevel="0" collapsed="false"/>
    <row r="656" customFormat="false" ht="14.25" hidden="false" customHeight="true" outlineLevel="0" collapsed="false"/>
    <row r="657" customFormat="false" ht="14.25" hidden="false" customHeight="true" outlineLevel="0" collapsed="false"/>
    <row r="658" customFormat="false" ht="14.25" hidden="false" customHeight="true" outlineLevel="0" collapsed="false"/>
    <row r="659" customFormat="false" ht="14.25" hidden="false" customHeight="true" outlineLevel="0" collapsed="false"/>
    <row r="660" customFormat="false" ht="14.25" hidden="false" customHeight="true" outlineLevel="0" collapsed="false"/>
    <row r="661" customFormat="false" ht="14.25" hidden="false" customHeight="true" outlineLevel="0" collapsed="false"/>
    <row r="662" customFormat="false" ht="14.25" hidden="false" customHeight="true" outlineLevel="0" collapsed="false"/>
    <row r="663" customFormat="false" ht="14.25" hidden="false" customHeight="true" outlineLevel="0" collapsed="false"/>
    <row r="664" customFormat="false" ht="14.25" hidden="false" customHeight="true" outlineLevel="0" collapsed="false"/>
    <row r="665" customFormat="false" ht="14.25" hidden="false" customHeight="true" outlineLevel="0" collapsed="false"/>
    <row r="666" customFormat="false" ht="14.25" hidden="false" customHeight="true" outlineLevel="0" collapsed="false"/>
    <row r="667" customFormat="false" ht="14.25" hidden="false" customHeight="true" outlineLevel="0" collapsed="false"/>
    <row r="668" customFormat="false" ht="14.25" hidden="false" customHeight="true" outlineLevel="0" collapsed="false"/>
    <row r="669" customFormat="false" ht="14.25" hidden="false" customHeight="true" outlineLevel="0" collapsed="false"/>
    <row r="670" customFormat="false" ht="14.25" hidden="false" customHeight="true" outlineLevel="0" collapsed="false"/>
    <row r="671" customFormat="false" ht="14.25" hidden="false" customHeight="true" outlineLevel="0" collapsed="false"/>
    <row r="672" customFormat="false" ht="14.25" hidden="false" customHeight="true" outlineLevel="0" collapsed="false"/>
    <row r="673" customFormat="false" ht="14.25" hidden="false" customHeight="true" outlineLevel="0" collapsed="false"/>
    <row r="674" customFormat="false" ht="14.25" hidden="false" customHeight="true" outlineLevel="0" collapsed="false"/>
    <row r="675" customFormat="false" ht="14.25" hidden="false" customHeight="true" outlineLevel="0" collapsed="false"/>
    <row r="676" customFormat="false" ht="14.25" hidden="false" customHeight="true" outlineLevel="0" collapsed="false"/>
    <row r="677" customFormat="false" ht="14.25" hidden="false" customHeight="true" outlineLevel="0" collapsed="false"/>
    <row r="678" customFormat="false" ht="14.25" hidden="false" customHeight="true" outlineLevel="0" collapsed="false"/>
    <row r="679" customFormat="false" ht="14.25" hidden="false" customHeight="true" outlineLevel="0" collapsed="false"/>
    <row r="680" customFormat="false" ht="14.25" hidden="false" customHeight="true" outlineLevel="0" collapsed="false"/>
    <row r="681" customFormat="false" ht="14.25" hidden="false" customHeight="true" outlineLevel="0" collapsed="false"/>
    <row r="682" customFormat="false" ht="14.25" hidden="false" customHeight="true" outlineLevel="0" collapsed="false"/>
    <row r="683" customFormat="false" ht="14.25" hidden="false" customHeight="true" outlineLevel="0" collapsed="false"/>
    <row r="684" customFormat="false" ht="14.25" hidden="false" customHeight="true" outlineLevel="0" collapsed="false"/>
    <row r="685" customFormat="false" ht="14.25" hidden="false" customHeight="true" outlineLevel="0" collapsed="false"/>
    <row r="686" customFormat="false" ht="14.25" hidden="false" customHeight="true" outlineLevel="0" collapsed="false"/>
    <row r="687" customFormat="false" ht="14.25" hidden="false" customHeight="true" outlineLevel="0" collapsed="false"/>
    <row r="688" customFormat="false" ht="14.25" hidden="false" customHeight="true" outlineLevel="0" collapsed="false"/>
    <row r="689" customFormat="false" ht="14.25" hidden="false" customHeight="true" outlineLevel="0" collapsed="false"/>
    <row r="690" customFormat="false" ht="14.25" hidden="false" customHeight="true" outlineLevel="0" collapsed="false"/>
    <row r="691" customFormat="false" ht="14.25" hidden="false" customHeight="true" outlineLevel="0" collapsed="false"/>
    <row r="692" customFormat="false" ht="14.25" hidden="false" customHeight="true" outlineLevel="0" collapsed="false"/>
    <row r="693" customFormat="false" ht="14.25" hidden="false" customHeight="true" outlineLevel="0" collapsed="false"/>
    <row r="694" customFormat="false" ht="14.25" hidden="false" customHeight="true" outlineLevel="0" collapsed="false"/>
    <row r="695" customFormat="false" ht="14.25" hidden="false" customHeight="true" outlineLevel="0" collapsed="false"/>
    <row r="696" customFormat="false" ht="14.25" hidden="false" customHeight="true" outlineLevel="0" collapsed="false"/>
    <row r="697" customFormat="false" ht="14.25" hidden="false" customHeight="true" outlineLevel="0" collapsed="false"/>
    <row r="698" customFormat="false" ht="14.25" hidden="false" customHeight="true" outlineLevel="0" collapsed="false"/>
    <row r="699" customFormat="false" ht="14.25" hidden="false" customHeight="true" outlineLevel="0" collapsed="false"/>
    <row r="700" customFormat="false" ht="14.25" hidden="false" customHeight="true" outlineLevel="0" collapsed="false"/>
    <row r="701" customFormat="false" ht="14.25" hidden="false" customHeight="true" outlineLevel="0" collapsed="false"/>
    <row r="702" customFormat="false" ht="14.25" hidden="false" customHeight="true" outlineLevel="0" collapsed="false"/>
    <row r="703" customFormat="false" ht="14.25" hidden="false" customHeight="true" outlineLevel="0" collapsed="false"/>
    <row r="704" customFormat="false" ht="14.25" hidden="false" customHeight="true" outlineLevel="0" collapsed="false"/>
    <row r="705" customFormat="false" ht="14.25" hidden="false" customHeight="true" outlineLevel="0" collapsed="false"/>
    <row r="706" customFormat="false" ht="14.25" hidden="false" customHeight="true" outlineLevel="0" collapsed="false"/>
    <row r="707" customFormat="false" ht="14.25" hidden="false" customHeight="true" outlineLevel="0" collapsed="false"/>
    <row r="708" customFormat="false" ht="14.25" hidden="false" customHeight="true" outlineLevel="0" collapsed="false"/>
    <row r="709" customFormat="false" ht="14.25" hidden="false" customHeight="true" outlineLevel="0" collapsed="false"/>
    <row r="710" customFormat="false" ht="14.25" hidden="false" customHeight="true" outlineLevel="0" collapsed="false"/>
    <row r="711" customFormat="false" ht="14.25" hidden="false" customHeight="true" outlineLevel="0" collapsed="false"/>
    <row r="712" customFormat="false" ht="14.25" hidden="false" customHeight="true" outlineLevel="0" collapsed="false"/>
    <row r="713" customFormat="false" ht="14.25" hidden="false" customHeight="true" outlineLevel="0" collapsed="false"/>
    <row r="714" customFormat="false" ht="14.25" hidden="false" customHeight="true" outlineLevel="0" collapsed="false"/>
    <row r="715" customFormat="false" ht="14.25" hidden="false" customHeight="true" outlineLevel="0" collapsed="false"/>
    <row r="716" customFormat="false" ht="14.25" hidden="false" customHeight="true" outlineLevel="0" collapsed="false"/>
    <row r="717" customFormat="false" ht="14.25" hidden="false" customHeight="true" outlineLevel="0" collapsed="false"/>
    <row r="718" customFormat="false" ht="14.25" hidden="false" customHeight="true" outlineLevel="0" collapsed="false"/>
    <row r="719" customFormat="false" ht="14.25" hidden="false" customHeight="true" outlineLevel="0" collapsed="false"/>
    <row r="720" customFormat="false" ht="14.25" hidden="false" customHeight="true" outlineLevel="0" collapsed="false"/>
    <row r="721" customFormat="false" ht="14.25" hidden="false" customHeight="true" outlineLevel="0" collapsed="false"/>
    <row r="722" customFormat="false" ht="14.25" hidden="false" customHeight="true" outlineLevel="0" collapsed="false"/>
    <row r="723" customFormat="false" ht="14.25" hidden="false" customHeight="true" outlineLevel="0" collapsed="false"/>
    <row r="724" customFormat="false" ht="14.25" hidden="false" customHeight="true" outlineLevel="0" collapsed="false"/>
    <row r="725" customFormat="false" ht="14.25" hidden="false" customHeight="true" outlineLevel="0" collapsed="false"/>
    <row r="726" customFormat="false" ht="14.25" hidden="false" customHeight="true" outlineLevel="0" collapsed="false"/>
    <row r="727" customFormat="false" ht="14.25" hidden="false" customHeight="true" outlineLevel="0" collapsed="false"/>
    <row r="728" customFormat="false" ht="14.25" hidden="false" customHeight="true" outlineLevel="0" collapsed="false"/>
    <row r="729" customFormat="false" ht="14.25" hidden="false" customHeight="true" outlineLevel="0" collapsed="false"/>
    <row r="730" customFormat="false" ht="14.25" hidden="false" customHeight="true" outlineLevel="0" collapsed="false"/>
    <row r="731" customFormat="false" ht="14.25" hidden="false" customHeight="true" outlineLevel="0" collapsed="false"/>
    <row r="732" customFormat="false" ht="14.25" hidden="false" customHeight="true" outlineLevel="0" collapsed="false"/>
    <row r="733" customFormat="false" ht="14.25" hidden="false" customHeight="true" outlineLevel="0" collapsed="false"/>
    <row r="734" customFormat="false" ht="14.25" hidden="false" customHeight="true" outlineLevel="0" collapsed="false"/>
    <row r="735" customFormat="false" ht="14.25" hidden="false" customHeight="true" outlineLevel="0" collapsed="false"/>
    <row r="736" customFormat="false" ht="14.25" hidden="false" customHeight="true" outlineLevel="0" collapsed="false"/>
    <row r="737" customFormat="false" ht="14.25" hidden="false" customHeight="true" outlineLevel="0" collapsed="false"/>
    <row r="738" customFormat="false" ht="14.25" hidden="false" customHeight="true" outlineLevel="0" collapsed="false"/>
    <row r="739" customFormat="false" ht="14.25" hidden="false" customHeight="true" outlineLevel="0" collapsed="false"/>
    <row r="740" customFormat="false" ht="14.25" hidden="false" customHeight="true" outlineLevel="0" collapsed="false"/>
    <row r="741" customFormat="false" ht="14.25" hidden="false" customHeight="true" outlineLevel="0" collapsed="false"/>
    <row r="742" customFormat="false" ht="14.25" hidden="false" customHeight="true" outlineLevel="0" collapsed="false"/>
    <row r="743" customFormat="false" ht="14.25" hidden="false" customHeight="true" outlineLevel="0" collapsed="false"/>
    <row r="744" customFormat="false" ht="14.25" hidden="false" customHeight="true" outlineLevel="0" collapsed="false"/>
    <row r="745" customFormat="false" ht="14.25" hidden="false" customHeight="true" outlineLevel="0" collapsed="false"/>
    <row r="746" customFormat="false" ht="14.25" hidden="false" customHeight="true" outlineLevel="0" collapsed="false"/>
    <row r="747" customFormat="false" ht="14.25" hidden="false" customHeight="true" outlineLevel="0" collapsed="false"/>
    <row r="748" customFormat="false" ht="14.25" hidden="false" customHeight="true" outlineLevel="0" collapsed="false"/>
    <row r="749" customFormat="false" ht="14.25" hidden="false" customHeight="true" outlineLevel="0" collapsed="false"/>
    <row r="750" customFormat="false" ht="14.25" hidden="false" customHeight="true" outlineLevel="0" collapsed="false"/>
    <row r="751" customFormat="false" ht="14.25" hidden="false" customHeight="true" outlineLevel="0" collapsed="false"/>
    <row r="752" customFormat="false" ht="14.25" hidden="false" customHeight="true" outlineLevel="0" collapsed="false"/>
    <row r="753" customFormat="false" ht="14.25" hidden="false" customHeight="true" outlineLevel="0" collapsed="false"/>
    <row r="754" customFormat="false" ht="14.25" hidden="false" customHeight="true" outlineLevel="0" collapsed="false"/>
    <row r="755" customFormat="false" ht="14.25" hidden="false" customHeight="true" outlineLevel="0" collapsed="false"/>
    <row r="756" customFormat="false" ht="14.25" hidden="false" customHeight="true" outlineLevel="0" collapsed="false"/>
    <row r="757" customFormat="false" ht="14.25" hidden="false" customHeight="true" outlineLevel="0" collapsed="false"/>
    <row r="758" customFormat="false" ht="14.25" hidden="false" customHeight="true" outlineLevel="0" collapsed="false"/>
    <row r="759" customFormat="false" ht="14.25" hidden="false" customHeight="true" outlineLevel="0" collapsed="false"/>
    <row r="760" customFormat="false" ht="14.25" hidden="false" customHeight="true" outlineLevel="0" collapsed="false"/>
    <row r="761" customFormat="false" ht="14.25" hidden="false" customHeight="true" outlineLevel="0" collapsed="false"/>
    <row r="762" customFormat="false" ht="14.25" hidden="false" customHeight="true" outlineLevel="0" collapsed="false"/>
    <row r="763" customFormat="false" ht="14.25" hidden="false" customHeight="true" outlineLevel="0" collapsed="false"/>
    <row r="764" customFormat="false" ht="14.25" hidden="false" customHeight="true" outlineLevel="0" collapsed="false"/>
    <row r="765" customFormat="false" ht="14.25" hidden="false" customHeight="true" outlineLevel="0" collapsed="false"/>
    <row r="766" customFormat="false" ht="14.25" hidden="false" customHeight="true" outlineLevel="0" collapsed="false"/>
    <row r="767" customFormat="false" ht="14.25" hidden="false" customHeight="true" outlineLevel="0" collapsed="false"/>
    <row r="768" customFormat="false" ht="14.25" hidden="false" customHeight="true" outlineLevel="0" collapsed="false"/>
    <row r="769" customFormat="false" ht="14.25" hidden="false" customHeight="true" outlineLevel="0" collapsed="false"/>
    <row r="770" customFormat="false" ht="14.25" hidden="false" customHeight="true" outlineLevel="0" collapsed="false"/>
    <row r="771" customFormat="false" ht="14.25" hidden="false" customHeight="true" outlineLevel="0" collapsed="false"/>
    <row r="772" customFormat="false" ht="14.25" hidden="false" customHeight="true" outlineLevel="0" collapsed="false"/>
    <row r="773" customFormat="false" ht="14.25" hidden="false" customHeight="true" outlineLevel="0" collapsed="false"/>
    <row r="774" customFormat="false" ht="14.25" hidden="false" customHeight="true" outlineLevel="0" collapsed="false"/>
    <row r="775" customFormat="false" ht="14.25" hidden="false" customHeight="true" outlineLevel="0" collapsed="false"/>
    <row r="776" customFormat="false" ht="14.25" hidden="false" customHeight="true" outlineLevel="0" collapsed="false"/>
    <row r="777" customFormat="false" ht="14.25" hidden="false" customHeight="true" outlineLevel="0" collapsed="false"/>
    <row r="778" customFormat="false" ht="14.25" hidden="false" customHeight="true" outlineLevel="0" collapsed="false"/>
    <row r="779" customFormat="false" ht="14.25" hidden="false" customHeight="true" outlineLevel="0" collapsed="false"/>
    <row r="780" customFormat="false" ht="14.25" hidden="false" customHeight="true" outlineLevel="0" collapsed="false"/>
    <row r="781" customFormat="false" ht="14.25" hidden="false" customHeight="true" outlineLevel="0" collapsed="false"/>
    <row r="782" customFormat="false" ht="14.25" hidden="false" customHeight="true" outlineLevel="0" collapsed="false"/>
    <row r="783" customFormat="false" ht="14.25" hidden="false" customHeight="true" outlineLevel="0" collapsed="false"/>
    <row r="784" customFormat="false" ht="14.25" hidden="false" customHeight="true" outlineLevel="0" collapsed="false"/>
    <row r="785" customFormat="false" ht="14.25" hidden="false" customHeight="true" outlineLevel="0" collapsed="false"/>
    <row r="786" customFormat="false" ht="14.25" hidden="false" customHeight="true" outlineLevel="0" collapsed="false"/>
    <row r="787" customFormat="false" ht="14.25" hidden="false" customHeight="true" outlineLevel="0" collapsed="false"/>
    <row r="788" customFormat="false" ht="14.25" hidden="false" customHeight="true" outlineLevel="0" collapsed="false"/>
    <row r="789" customFormat="false" ht="14.25" hidden="false" customHeight="true" outlineLevel="0" collapsed="false"/>
    <row r="790" customFormat="false" ht="14.25" hidden="false" customHeight="true" outlineLevel="0" collapsed="false"/>
    <row r="791" customFormat="false" ht="14.25" hidden="false" customHeight="true" outlineLevel="0" collapsed="false"/>
    <row r="792" customFormat="false" ht="14.25" hidden="false" customHeight="true" outlineLevel="0" collapsed="false"/>
    <row r="793" customFormat="false" ht="14.25" hidden="false" customHeight="true" outlineLevel="0" collapsed="false"/>
    <row r="794" customFormat="false" ht="14.25" hidden="false" customHeight="true" outlineLevel="0" collapsed="false"/>
    <row r="795" customFormat="false" ht="14.25" hidden="false" customHeight="true" outlineLevel="0" collapsed="false"/>
    <row r="796" customFormat="false" ht="14.25" hidden="false" customHeight="true" outlineLevel="0" collapsed="false"/>
    <row r="797" customFormat="false" ht="14.25" hidden="false" customHeight="true" outlineLevel="0" collapsed="false"/>
    <row r="798" customFormat="false" ht="14.25" hidden="false" customHeight="true" outlineLevel="0" collapsed="false"/>
    <row r="799" customFormat="false" ht="14.25" hidden="false" customHeight="true" outlineLevel="0" collapsed="false"/>
    <row r="800" customFormat="false" ht="14.25" hidden="false" customHeight="true" outlineLevel="0" collapsed="false"/>
    <row r="801" customFormat="false" ht="14.25" hidden="false" customHeight="true" outlineLevel="0" collapsed="false"/>
    <row r="802" customFormat="false" ht="14.25" hidden="false" customHeight="true" outlineLevel="0" collapsed="false"/>
    <row r="803" customFormat="false" ht="14.25" hidden="false" customHeight="true" outlineLevel="0" collapsed="false"/>
    <row r="804" customFormat="false" ht="14.25" hidden="false" customHeight="true" outlineLevel="0" collapsed="false"/>
    <row r="805" customFormat="false" ht="14.25" hidden="false" customHeight="true" outlineLevel="0" collapsed="false"/>
    <row r="806" customFormat="false" ht="14.25" hidden="false" customHeight="true" outlineLevel="0" collapsed="false"/>
    <row r="807" customFormat="false" ht="14.25" hidden="false" customHeight="true" outlineLevel="0" collapsed="false"/>
    <row r="808" customFormat="false" ht="14.25" hidden="false" customHeight="true" outlineLevel="0" collapsed="false"/>
    <row r="809" customFormat="false" ht="14.25" hidden="false" customHeight="true" outlineLevel="0" collapsed="false"/>
    <row r="810" customFormat="false" ht="14.25" hidden="false" customHeight="true" outlineLevel="0" collapsed="false"/>
    <row r="811" customFormat="false" ht="14.25" hidden="false" customHeight="true" outlineLevel="0" collapsed="false"/>
    <row r="812" customFormat="false" ht="14.25" hidden="false" customHeight="true" outlineLevel="0" collapsed="false"/>
    <row r="813" customFormat="false" ht="14.25" hidden="false" customHeight="true" outlineLevel="0" collapsed="false"/>
    <row r="814" customFormat="false" ht="14.25" hidden="false" customHeight="true" outlineLevel="0" collapsed="false"/>
    <row r="815" customFormat="false" ht="14.25" hidden="false" customHeight="true" outlineLevel="0" collapsed="false"/>
    <row r="816" customFormat="false" ht="14.25" hidden="false" customHeight="true" outlineLevel="0" collapsed="false"/>
    <row r="817" customFormat="false" ht="14.25" hidden="false" customHeight="true" outlineLevel="0" collapsed="false"/>
    <row r="818" customFormat="false" ht="14.25" hidden="false" customHeight="true" outlineLevel="0" collapsed="false"/>
    <row r="819" customFormat="false" ht="14.25" hidden="false" customHeight="true" outlineLevel="0" collapsed="false"/>
    <row r="820" customFormat="false" ht="14.25" hidden="false" customHeight="true" outlineLevel="0" collapsed="false"/>
    <row r="821" customFormat="false" ht="14.25" hidden="false" customHeight="true" outlineLevel="0" collapsed="false"/>
    <row r="822" customFormat="false" ht="14.25" hidden="false" customHeight="true" outlineLevel="0" collapsed="false"/>
    <row r="823" customFormat="false" ht="14.25" hidden="false" customHeight="true" outlineLevel="0" collapsed="false"/>
    <row r="824" customFormat="false" ht="14.25" hidden="false" customHeight="true" outlineLevel="0" collapsed="false"/>
    <row r="825" customFormat="false" ht="14.25" hidden="false" customHeight="true" outlineLevel="0" collapsed="false"/>
    <row r="826" customFormat="false" ht="14.25" hidden="false" customHeight="true" outlineLevel="0" collapsed="false"/>
    <row r="827" customFormat="false" ht="14.25" hidden="false" customHeight="true" outlineLevel="0" collapsed="false"/>
    <row r="828" customFormat="false" ht="14.25" hidden="false" customHeight="true" outlineLevel="0" collapsed="false"/>
    <row r="829" customFormat="false" ht="14.25" hidden="false" customHeight="true" outlineLevel="0" collapsed="false"/>
    <row r="830" customFormat="false" ht="14.25" hidden="false" customHeight="true" outlineLevel="0" collapsed="false"/>
    <row r="831" customFormat="false" ht="14.25" hidden="false" customHeight="true" outlineLevel="0" collapsed="false"/>
    <row r="832" customFormat="false" ht="14.25" hidden="false" customHeight="true" outlineLevel="0" collapsed="false"/>
    <row r="833" customFormat="false" ht="14.25" hidden="false" customHeight="true" outlineLevel="0" collapsed="false"/>
    <row r="834" customFormat="false" ht="14.25" hidden="false" customHeight="true" outlineLevel="0" collapsed="false"/>
    <row r="835" customFormat="false" ht="14.25" hidden="false" customHeight="true" outlineLevel="0" collapsed="false"/>
    <row r="836" customFormat="false" ht="14.25" hidden="false" customHeight="true" outlineLevel="0" collapsed="false"/>
    <row r="837" customFormat="false" ht="14.25" hidden="false" customHeight="true" outlineLevel="0" collapsed="false"/>
    <row r="838" customFormat="false" ht="14.25" hidden="false" customHeight="true" outlineLevel="0" collapsed="false"/>
    <row r="839" customFormat="false" ht="14.25" hidden="false" customHeight="true" outlineLevel="0" collapsed="false"/>
    <row r="840" customFormat="false" ht="14.25" hidden="false" customHeight="true" outlineLevel="0" collapsed="false"/>
    <row r="841" customFormat="false" ht="14.25" hidden="false" customHeight="true" outlineLevel="0" collapsed="false"/>
    <row r="842" customFormat="false" ht="14.25" hidden="false" customHeight="true" outlineLevel="0" collapsed="false"/>
    <row r="843" customFormat="false" ht="14.25" hidden="false" customHeight="true" outlineLevel="0" collapsed="false"/>
    <row r="844" customFormat="false" ht="14.25" hidden="false" customHeight="true" outlineLevel="0" collapsed="false"/>
    <row r="845" customFormat="false" ht="14.25" hidden="false" customHeight="true" outlineLevel="0" collapsed="false"/>
    <row r="846" customFormat="false" ht="14.25" hidden="false" customHeight="true" outlineLevel="0" collapsed="false"/>
    <row r="847" customFormat="false" ht="14.25" hidden="false" customHeight="true" outlineLevel="0" collapsed="false"/>
    <row r="848" customFormat="false" ht="14.25" hidden="false" customHeight="true" outlineLevel="0" collapsed="false"/>
    <row r="849" customFormat="false" ht="14.25" hidden="false" customHeight="true" outlineLevel="0" collapsed="false"/>
    <row r="850" customFormat="false" ht="14.25" hidden="false" customHeight="true" outlineLevel="0" collapsed="false"/>
    <row r="851" customFormat="false" ht="14.25" hidden="false" customHeight="true" outlineLevel="0" collapsed="false"/>
    <row r="852" customFormat="false" ht="14.25" hidden="false" customHeight="true" outlineLevel="0" collapsed="false"/>
    <row r="853" customFormat="false" ht="14.25" hidden="false" customHeight="true" outlineLevel="0" collapsed="false"/>
    <row r="854" customFormat="false" ht="14.25" hidden="false" customHeight="true" outlineLevel="0" collapsed="false"/>
    <row r="855" customFormat="false" ht="14.25" hidden="false" customHeight="true" outlineLevel="0" collapsed="false"/>
    <row r="856" customFormat="false" ht="14.25" hidden="false" customHeight="true" outlineLevel="0" collapsed="false"/>
    <row r="857" customFormat="false" ht="14.25" hidden="false" customHeight="true" outlineLevel="0" collapsed="false"/>
    <row r="858" customFormat="false" ht="14.25" hidden="false" customHeight="true" outlineLevel="0" collapsed="false"/>
    <row r="859" customFormat="false" ht="14.25" hidden="false" customHeight="true" outlineLevel="0" collapsed="false"/>
    <row r="860" customFormat="false" ht="14.25" hidden="false" customHeight="true" outlineLevel="0" collapsed="false"/>
    <row r="861" customFormat="false" ht="14.25" hidden="false" customHeight="true" outlineLevel="0" collapsed="false"/>
    <row r="862" customFormat="false" ht="14.25" hidden="false" customHeight="true" outlineLevel="0" collapsed="false"/>
    <row r="863" customFormat="false" ht="14.25" hidden="false" customHeight="true" outlineLevel="0" collapsed="false"/>
    <row r="864" customFormat="false" ht="14.25" hidden="false" customHeight="true" outlineLevel="0" collapsed="false"/>
    <row r="865" customFormat="false" ht="14.25" hidden="false" customHeight="true" outlineLevel="0" collapsed="false"/>
    <row r="866" customFormat="false" ht="14.25" hidden="false" customHeight="true" outlineLevel="0" collapsed="false"/>
    <row r="867" customFormat="false" ht="14.25" hidden="false" customHeight="true" outlineLevel="0" collapsed="false"/>
    <row r="868" customFormat="false" ht="14.25" hidden="false" customHeight="true" outlineLevel="0" collapsed="false"/>
    <row r="869" customFormat="false" ht="14.25" hidden="false" customHeight="true" outlineLevel="0" collapsed="false"/>
    <row r="870" customFormat="false" ht="14.25" hidden="false" customHeight="true" outlineLevel="0" collapsed="false"/>
    <row r="871" customFormat="false" ht="14.25" hidden="false" customHeight="true" outlineLevel="0" collapsed="false"/>
    <row r="872" customFormat="false" ht="14.25" hidden="false" customHeight="true" outlineLevel="0" collapsed="false"/>
    <row r="873" customFormat="false" ht="14.25" hidden="false" customHeight="true" outlineLevel="0" collapsed="false"/>
    <row r="874" customFormat="false" ht="14.25" hidden="false" customHeight="true" outlineLevel="0" collapsed="false"/>
    <row r="875" customFormat="false" ht="14.25" hidden="false" customHeight="true" outlineLevel="0" collapsed="false"/>
    <row r="876" customFormat="false" ht="14.25" hidden="false" customHeight="true" outlineLevel="0" collapsed="false"/>
    <row r="877" customFormat="false" ht="14.25" hidden="false" customHeight="true" outlineLevel="0" collapsed="false"/>
    <row r="878" customFormat="false" ht="14.25" hidden="false" customHeight="true" outlineLevel="0" collapsed="false"/>
    <row r="879" customFormat="false" ht="14.25" hidden="false" customHeight="true" outlineLevel="0" collapsed="false"/>
    <row r="880" customFormat="false" ht="14.25" hidden="false" customHeight="true" outlineLevel="0" collapsed="false"/>
    <row r="881" customFormat="false" ht="14.25" hidden="false" customHeight="true" outlineLevel="0" collapsed="false"/>
    <row r="882" customFormat="false" ht="14.25" hidden="false" customHeight="true" outlineLevel="0" collapsed="false"/>
    <row r="883" customFormat="false" ht="14.25" hidden="false" customHeight="true" outlineLevel="0" collapsed="false"/>
    <row r="884" customFormat="false" ht="14.25" hidden="false" customHeight="true" outlineLevel="0" collapsed="false"/>
    <row r="885" customFormat="false" ht="14.25" hidden="false" customHeight="true" outlineLevel="0" collapsed="false"/>
    <row r="886" customFormat="false" ht="14.25" hidden="false" customHeight="true" outlineLevel="0" collapsed="false"/>
    <row r="887" customFormat="false" ht="14.25" hidden="false" customHeight="true" outlineLevel="0" collapsed="false"/>
    <row r="888" customFormat="false" ht="14.25" hidden="false" customHeight="true" outlineLevel="0" collapsed="false"/>
    <row r="889" customFormat="false" ht="14.25" hidden="false" customHeight="true" outlineLevel="0" collapsed="false"/>
    <row r="890" customFormat="false" ht="14.25" hidden="false" customHeight="true" outlineLevel="0" collapsed="false"/>
    <row r="891" customFormat="false" ht="14.25" hidden="false" customHeight="true" outlineLevel="0" collapsed="false"/>
    <row r="892" customFormat="false" ht="14.25" hidden="false" customHeight="true" outlineLevel="0" collapsed="false"/>
    <row r="893" customFormat="false" ht="14.25" hidden="false" customHeight="true" outlineLevel="0" collapsed="false"/>
    <row r="894" customFormat="false" ht="14.25" hidden="false" customHeight="true" outlineLevel="0" collapsed="false"/>
    <row r="895" customFormat="false" ht="14.25" hidden="false" customHeight="true" outlineLevel="0" collapsed="false"/>
    <row r="896" customFormat="false" ht="14.25" hidden="false" customHeight="true" outlineLevel="0" collapsed="false"/>
    <row r="897" customFormat="false" ht="14.25" hidden="false" customHeight="true" outlineLevel="0" collapsed="false"/>
    <row r="898" customFormat="false" ht="14.25" hidden="false" customHeight="true" outlineLevel="0" collapsed="false"/>
    <row r="899" customFormat="false" ht="14.25" hidden="false" customHeight="true" outlineLevel="0" collapsed="false"/>
    <row r="900" customFormat="false" ht="14.25" hidden="false" customHeight="true" outlineLevel="0" collapsed="false"/>
    <row r="901" customFormat="false" ht="14.25" hidden="false" customHeight="true" outlineLevel="0" collapsed="false"/>
    <row r="902" customFormat="false" ht="14.25" hidden="false" customHeight="true" outlineLevel="0" collapsed="false"/>
    <row r="903" customFormat="false" ht="14.25" hidden="false" customHeight="true" outlineLevel="0" collapsed="false"/>
    <row r="904" customFormat="false" ht="14.25" hidden="false" customHeight="true" outlineLevel="0" collapsed="false"/>
    <row r="905" customFormat="false" ht="14.25" hidden="false" customHeight="true" outlineLevel="0" collapsed="false"/>
    <row r="906" customFormat="false" ht="14.25" hidden="false" customHeight="true" outlineLevel="0" collapsed="false"/>
    <row r="907" customFormat="false" ht="14.25" hidden="false" customHeight="true" outlineLevel="0" collapsed="false"/>
    <row r="908" customFormat="false" ht="14.25" hidden="false" customHeight="true" outlineLevel="0" collapsed="false"/>
    <row r="909" customFormat="false" ht="14.25" hidden="false" customHeight="true" outlineLevel="0" collapsed="false"/>
    <row r="910" customFormat="false" ht="14.25" hidden="false" customHeight="true" outlineLevel="0" collapsed="false"/>
    <row r="911" customFormat="false" ht="14.25" hidden="false" customHeight="true" outlineLevel="0" collapsed="false"/>
    <row r="912" customFormat="false" ht="14.25" hidden="false" customHeight="true" outlineLevel="0" collapsed="false"/>
    <row r="913" customFormat="false" ht="14.25" hidden="false" customHeight="true" outlineLevel="0" collapsed="false"/>
    <row r="914" customFormat="false" ht="14.25" hidden="false" customHeight="true" outlineLevel="0" collapsed="false"/>
    <row r="915" customFormat="false" ht="14.25" hidden="false" customHeight="true" outlineLevel="0" collapsed="false"/>
    <row r="916" customFormat="false" ht="14.25" hidden="false" customHeight="true" outlineLevel="0" collapsed="false"/>
    <row r="917" customFormat="false" ht="14.25" hidden="false" customHeight="true" outlineLevel="0" collapsed="false"/>
    <row r="918" customFormat="false" ht="14.25" hidden="false" customHeight="true" outlineLevel="0" collapsed="false"/>
    <row r="919" customFormat="false" ht="14.25" hidden="false" customHeight="true" outlineLevel="0" collapsed="false"/>
    <row r="920" customFormat="false" ht="14.25" hidden="false" customHeight="true" outlineLevel="0" collapsed="false"/>
    <row r="921" customFormat="false" ht="14.25" hidden="false" customHeight="true" outlineLevel="0" collapsed="false"/>
    <row r="922" customFormat="false" ht="14.25" hidden="false" customHeight="true" outlineLevel="0" collapsed="false"/>
    <row r="923" customFormat="false" ht="14.25" hidden="false" customHeight="true" outlineLevel="0" collapsed="false"/>
    <row r="924" customFormat="false" ht="14.25" hidden="false" customHeight="true" outlineLevel="0" collapsed="false"/>
    <row r="925" customFormat="false" ht="14.25" hidden="false" customHeight="true" outlineLevel="0" collapsed="false"/>
    <row r="926" customFormat="false" ht="14.25" hidden="false" customHeight="true" outlineLevel="0" collapsed="false"/>
    <row r="927" customFormat="false" ht="14.25" hidden="false" customHeight="true" outlineLevel="0" collapsed="false"/>
    <row r="928" customFormat="false" ht="14.25" hidden="false" customHeight="true" outlineLevel="0" collapsed="false"/>
    <row r="929" customFormat="false" ht="14.25" hidden="false" customHeight="true" outlineLevel="0" collapsed="false"/>
    <row r="930" customFormat="false" ht="14.25" hidden="false" customHeight="true" outlineLevel="0" collapsed="false"/>
    <row r="931" customFormat="false" ht="14.25" hidden="false" customHeight="true" outlineLevel="0" collapsed="false"/>
    <row r="932" customFormat="false" ht="14.25" hidden="false" customHeight="true" outlineLevel="0" collapsed="false"/>
    <row r="933" customFormat="false" ht="14.25" hidden="false" customHeight="true" outlineLevel="0" collapsed="false"/>
    <row r="934" customFormat="false" ht="14.25" hidden="false" customHeight="true" outlineLevel="0" collapsed="false"/>
    <row r="935" customFormat="false" ht="14.25" hidden="false" customHeight="true" outlineLevel="0" collapsed="false"/>
    <row r="936" customFormat="false" ht="14.25" hidden="false" customHeight="true" outlineLevel="0" collapsed="false"/>
    <row r="937" customFormat="false" ht="14.25" hidden="false" customHeight="true" outlineLevel="0" collapsed="false"/>
    <row r="938" customFormat="false" ht="14.25" hidden="false" customHeight="true" outlineLevel="0" collapsed="false"/>
    <row r="939" customFormat="false" ht="14.25" hidden="false" customHeight="true" outlineLevel="0" collapsed="false"/>
    <row r="940" customFormat="false" ht="14.25" hidden="false" customHeight="true" outlineLevel="0" collapsed="false"/>
    <row r="941" customFormat="false" ht="14.25" hidden="false" customHeight="true" outlineLevel="0" collapsed="false"/>
    <row r="942" customFormat="false" ht="14.25" hidden="false" customHeight="true" outlineLevel="0" collapsed="false"/>
    <row r="943" customFormat="false" ht="14.25" hidden="false" customHeight="true" outlineLevel="0" collapsed="false"/>
    <row r="944" customFormat="false" ht="14.25" hidden="false" customHeight="true" outlineLevel="0" collapsed="false"/>
    <row r="945" customFormat="false" ht="14.25" hidden="false" customHeight="true" outlineLevel="0" collapsed="false"/>
    <row r="946" customFormat="false" ht="14.25" hidden="false" customHeight="true" outlineLevel="0" collapsed="false"/>
    <row r="947" customFormat="false" ht="14.25" hidden="false" customHeight="true" outlineLevel="0" collapsed="false"/>
    <row r="948" customFormat="false" ht="14.25" hidden="false" customHeight="true" outlineLevel="0" collapsed="false"/>
    <row r="949" customFormat="false" ht="14.25" hidden="false" customHeight="true" outlineLevel="0" collapsed="false"/>
    <row r="950" customFormat="false" ht="14.25" hidden="false" customHeight="true" outlineLevel="0" collapsed="false"/>
    <row r="951" customFormat="false" ht="14.25" hidden="false" customHeight="true" outlineLevel="0" collapsed="false"/>
    <row r="952" customFormat="false" ht="14.25" hidden="false" customHeight="true" outlineLevel="0" collapsed="false"/>
    <row r="953" customFormat="false" ht="14.25" hidden="false" customHeight="true" outlineLevel="0" collapsed="false"/>
    <row r="954" customFormat="false" ht="14.25" hidden="false" customHeight="true" outlineLevel="0" collapsed="false"/>
    <row r="955" customFormat="false" ht="14.25" hidden="false" customHeight="true" outlineLevel="0" collapsed="false"/>
    <row r="956" customFormat="false" ht="14.25" hidden="false" customHeight="true" outlineLevel="0" collapsed="false"/>
    <row r="957" customFormat="false" ht="14.25" hidden="false" customHeight="true" outlineLevel="0" collapsed="false"/>
    <row r="958" customFormat="false" ht="14.25" hidden="false" customHeight="true" outlineLevel="0" collapsed="false"/>
    <row r="959" customFormat="false" ht="14.25" hidden="false" customHeight="true" outlineLevel="0" collapsed="false"/>
    <row r="960" customFormat="false" ht="14.25" hidden="false" customHeight="true" outlineLevel="0" collapsed="false"/>
    <row r="961" customFormat="false" ht="14.25" hidden="false" customHeight="true" outlineLevel="0" collapsed="false"/>
    <row r="962" customFormat="false" ht="14.25" hidden="false" customHeight="true" outlineLevel="0" collapsed="false"/>
    <row r="963" customFormat="false" ht="14.25" hidden="false" customHeight="true" outlineLevel="0" collapsed="false"/>
    <row r="964" customFormat="false" ht="14.25" hidden="false" customHeight="true" outlineLevel="0" collapsed="false"/>
    <row r="965" customFormat="false" ht="14.25" hidden="false" customHeight="true" outlineLevel="0" collapsed="false"/>
    <row r="966" customFormat="false" ht="14.25" hidden="false" customHeight="true" outlineLevel="0" collapsed="false"/>
    <row r="967" customFormat="false" ht="14.25" hidden="false" customHeight="true" outlineLevel="0" collapsed="false"/>
    <row r="968" customFormat="false" ht="14.25" hidden="false" customHeight="true" outlineLevel="0" collapsed="false"/>
    <row r="969" customFormat="false" ht="14.25" hidden="false" customHeight="true" outlineLevel="0" collapsed="false"/>
    <row r="970" customFormat="false" ht="14.25" hidden="false" customHeight="true" outlineLevel="0" collapsed="false"/>
    <row r="971" customFormat="false" ht="14.25" hidden="false" customHeight="true" outlineLevel="0" collapsed="false"/>
    <row r="972" customFormat="false" ht="14.25" hidden="false" customHeight="true" outlineLevel="0" collapsed="false"/>
    <row r="973" customFormat="false" ht="14.25" hidden="false" customHeight="true" outlineLevel="0" collapsed="false"/>
    <row r="974" customFormat="false" ht="14.25" hidden="false" customHeight="true" outlineLevel="0" collapsed="false"/>
    <row r="975" customFormat="false" ht="14.25" hidden="false" customHeight="true" outlineLevel="0" collapsed="false"/>
    <row r="976" customFormat="false" ht="14.25" hidden="false" customHeight="true" outlineLevel="0" collapsed="false"/>
    <row r="977" customFormat="false" ht="14.25" hidden="false" customHeight="true" outlineLevel="0" collapsed="false"/>
    <row r="978" customFormat="false" ht="14.25" hidden="false" customHeight="true" outlineLevel="0" collapsed="false"/>
    <row r="979" customFormat="false" ht="14.25" hidden="false" customHeight="true" outlineLevel="0" collapsed="false"/>
    <row r="980" customFormat="false" ht="14.25" hidden="false" customHeight="true" outlineLevel="0" collapsed="false"/>
    <row r="981" customFormat="false" ht="14.25" hidden="false" customHeight="true" outlineLevel="0" collapsed="false"/>
    <row r="982" customFormat="false" ht="14.25" hidden="false" customHeight="true" outlineLevel="0" collapsed="false"/>
    <row r="983" customFormat="false" ht="14.25" hidden="false" customHeight="true" outlineLevel="0" collapsed="false"/>
    <row r="984" customFormat="false" ht="14.25" hidden="false" customHeight="true" outlineLevel="0" collapsed="false"/>
    <row r="985" customFormat="false" ht="14.25" hidden="false" customHeight="true" outlineLevel="0" collapsed="false"/>
    <row r="986" customFormat="false" ht="14.25" hidden="false" customHeight="true" outlineLevel="0" collapsed="false"/>
    <row r="987" customFormat="false" ht="14.25" hidden="false" customHeight="true" outlineLevel="0" collapsed="false"/>
    <row r="988" customFormat="false" ht="14.25" hidden="false" customHeight="true" outlineLevel="0" collapsed="false"/>
    <row r="989" customFormat="false" ht="14.25" hidden="false" customHeight="true" outlineLevel="0" collapsed="false"/>
    <row r="990" customFormat="false" ht="14.25" hidden="false" customHeight="true" outlineLevel="0" collapsed="false"/>
    <row r="991" customFormat="false" ht="14.25" hidden="false" customHeight="true" outlineLevel="0" collapsed="false"/>
    <row r="992" customFormat="false" ht="14.25" hidden="false" customHeight="true" outlineLevel="0" collapsed="false"/>
    <row r="993" customFormat="false" ht="14.25" hidden="false" customHeight="true" outlineLevel="0" collapsed="false"/>
    <row r="994" customFormat="false" ht="14.25" hidden="false" customHeight="true" outlineLevel="0" collapsed="false"/>
    <row r="995" customFormat="false" ht="14.25" hidden="false" customHeight="true" outlineLevel="0" collapsed="false"/>
    <row r="996" customFormat="false" ht="14.25" hidden="false" customHeight="true" outlineLevel="0" collapsed="false"/>
    <row r="997" customFormat="false" ht="14.25" hidden="false" customHeight="true" outlineLevel="0" collapsed="false"/>
    <row r="998" customFormat="false" ht="14.25" hidden="false" customHeight="true" outlineLevel="0" collapsed="false"/>
    <row r="999" customFormat="false" ht="14.25" hidden="false" customHeight="true" outlineLevel="0" collapsed="false"/>
    <row r="1000" customFormat="false" ht="14.25" hidden="false" customHeight="true" outlineLevel="0" collapsed="false"/>
    <row r="1001" customFormat="false" ht="14.25" hidden="false" customHeight="true" outlineLevel="0" collapsed="false"/>
    <row r="1002" customFormat="false" ht="14.25" hidden="false" customHeight="true" outlineLevel="0" collapsed="false"/>
    <row r="1003" customFormat="false" ht="14.25" hidden="false" customHeight="true" outlineLevel="0" collapsed="false"/>
  </sheetData>
  <mergeCells count="12">
    <mergeCell ref="E1:F1"/>
    <mergeCell ref="E2:F2"/>
    <mergeCell ref="A3:H3"/>
    <mergeCell ref="A33:C33"/>
    <mergeCell ref="E33:G33"/>
    <mergeCell ref="A34:C34"/>
    <mergeCell ref="E34:G34"/>
    <mergeCell ref="A35:C35"/>
    <mergeCell ref="E35:G35"/>
    <mergeCell ref="E36:G36"/>
    <mergeCell ref="A37:D37"/>
    <mergeCell ref="E37:H37"/>
  </mergeCells>
  <printOptions headings="false" gridLines="false" gridLinesSet="true" horizontalCentered="false" verticalCentered="false"/>
  <pageMargins left="0.5" right="0.5" top="1" bottom="1" header="0" footer="0"/>
  <pageSetup paperSize="9" scale="100" firstPageNumber="0" fitToWidth="1" fitToHeight="0" pageOrder="downThenOver" orientation="portrait" blackAndWhite="false" draft="false" cellComments="none" useFirstPageNumber="false" horizontalDpi="300" verticalDpi="300" copies="1"/>
  <headerFooter differentFirst="false" differentOddEven="false">
    <oddHeader>&amp;L &amp;CUFVJM CNPJ: 16.888.315/0001-57</oddHeader>
    <oddFooter>&amp;L &amp;CROD MGT 367 KM 583  - ALTO DA JACUBA - DIAMANTINA / MG (38) 3532-1257 / leon.oliveira@ufvjm.edu.br</oddFooter>
  </headerFooter>
  <drawing r:id="rId1"/>
</worksheet>
</file>

<file path=xl/worksheets/sheet2.xml><?xml version="1.0" encoding="utf-8"?>
<worksheet xmlns="http://schemas.openxmlformats.org/spreadsheetml/2006/main" xmlns:r="http://schemas.openxmlformats.org/officeDocument/2006/relationships">
  <sheetPr filterMode="false">
    <tabColor rgb="FF00B0F0"/>
    <pageSetUpPr fitToPage="true"/>
  </sheetPr>
  <dimension ref="A1:J163"/>
  <sheetViews>
    <sheetView showFormulas="false" showGridLines="true" showRowColHeaders="true" showZeros="true" rightToLeft="false" tabSelected="false" showOutlineSymbols="true" defaultGridColor="true" view="normal" topLeftCell="A137" colorId="64" zoomScale="100" zoomScaleNormal="100" zoomScalePageLayoutView="100" workbookViewId="0">
      <selection pane="topLeft" activeCell="I107" activeCellId="0" sqref="I107"/>
    </sheetView>
  </sheetViews>
  <sheetFormatPr defaultRowHeight="13.8" zeroHeight="false" outlineLevelRow="0" outlineLevelCol="0"/>
  <cols>
    <col collapsed="false" customWidth="true" hidden="false" outlineLevel="0" max="1" min="1" style="0" width="10"/>
    <col collapsed="false" customWidth="true" hidden="false" outlineLevel="0" max="2" min="2" style="0" width="12"/>
    <col collapsed="false" customWidth="true" hidden="false" outlineLevel="0" max="3" min="3" style="0" width="10"/>
    <col collapsed="false" customWidth="true" hidden="false" outlineLevel="0" max="4" min="4" style="0" width="60"/>
    <col collapsed="false" customWidth="true" hidden="false" outlineLevel="0" max="6" min="5" style="0" width="12"/>
    <col collapsed="false" customWidth="true" hidden="false" outlineLevel="0" max="7" min="7" style="14" width="13"/>
    <col collapsed="false" customWidth="true" hidden="false" outlineLevel="0" max="8" min="8" style="14" width="14"/>
    <col collapsed="false" customWidth="true" hidden="false" outlineLevel="0" max="26" min="9" style="0" width="8.6"/>
    <col collapsed="false" customWidth="true" hidden="false" outlineLevel="0" max="1025" min="27" style="0" width="12.6"/>
  </cols>
  <sheetData>
    <row r="1" customFormat="false" ht="14.15" hidden="false" customHeight="true" outlineLevel="0" collapsed="false">
      <c r="A1" s="1"/>
      <c r="B1" s="1"/>
      <c r="C1" s="1" t="s">
        <v>0</v>
      </c>
      <c r="D1" s="1"/>
      <c r="E1" s="1"/>
      <c r="F1" s="1"/>
      <c r="G1" s="37"/>
      <c r="H1" s="37"/>
    </row>
    <row r="2" customFormat="false" ht="13.8" hidden="false" customHeight="true" outlineLevel="0" collapsed="false">
      <c r="A2" s="3"/>
      <c r="B2" s="3"/>
      <c r="C2" s="38" t="s">
        <v>93</v>
      </c>
      <c r="D2" s="38"/>
      <c r="E2" s="38"/>
      <c r="F2" s="38"/>
      <c r="G2" s="39"/>
      <c r="H2" s="39"/>
    </row>
    <row r="3" customFormat="false" ht="14.15" hidden="false" customHeight="true" outlineLevel="0" collapsed="false">
      <c r="A3" s="7" t="s">
        <v>94</v>
      </c>
      <c r="B3" s="7"/>
      <c r="C3" s="7"/>
      <c r="D3" s="7"/>
      <c r="E3" s="7"/>
      <c r="F3" s="7"/>
      <c r="G3" s="7"/>
      <c r="H3" s="7"/>
    </row>
    <row r="4" customFormat="false" ht="14.15" hidden="false" customHeight="false" outlineLevel="0" collapsed="false">
      <c r="A4" s="8" t="s">
        <v>17</v>
      </c>
      <c r="B4" s="9" t="s">
        <v>8</v>
      </c>
      <c r="C4" s="8" t="s">
        <v>9</v>
      </c>
      <c r="D4" s="8" t="s">
        <v>10</v>
      </c>
      <c r="E4" s="10" t="s">
        <v>11</v>
      </c>
      <c r="F4" s="9" t="s">
        <v>12</v>
      </c>
      <c r="G4" s="40" t="s">
        <v>13</v>
      </c>
      <c r="H4" s="40" t="s">
        <v>14</v>
      </c>
    </row>
    <row r="5" customFormat="false" ht="23.85" hidden="false" customHeight="false" outlineLevel="0" collapsed="false">
      <c r="A5" s="15" t="s">
        <v>95</v>
      </c>
      <c r="B5" s="16" t="n">
        <v>96978</v>
      </c>
      <c r="C5" s="15" t="s">
        <v>18</v>
      </c>
      <c r="D5" s="15" t="s">
        <v>19</v>
      </c>
      <c r="E5" s="17" t="s">
        <v>20</v>
      </c>
      <c r="F5" s="41" t="n">
        <v>1</v>
      </c>
      <c r="G5" s="19" t="n">
        <f aca="false">H5</f>
        <v>63.522998</v>
      </c>
      <c r="H5" s="19" t="n">
        <f aca="false">SUM(H6:H8)-0.01</f>
        <v>63.522998</v>
      </c>
      <c r="I5" s="23"/>
    </row>
    <row r="6" customFormat="false" ht="23.85" hidden="false" customHeight="false" outlineLevel="0" collapsed="false">
      <c r="A6" s="42" t="s">
        <v>96</v>
      </c>
      <c r="B6" s="43" t="s">
        <v>97</v>
      </c>
      <c r="C6" s="42" t="s">
        <v>18</v>
      </c>
      <c r="D6" s="42" t="s">
        <v>98</v>
      </c>
      <c r="E6" s="44" t="s">
        <v>83</v>
      </c>
      <c r="F6" s="45" t="n">
        <v>0.0407</v>
      </c>
      <c r="G6" s="46" t="n">
        <v>16.84</v>
      </c>
      <c r="H6" s="47" t="n">
        <f aca="false">F6*G6</f>
        <v>0.685388</v>
      </c>
    </row>
    <row r="7" customFormat="false" ht="23.85" hidden="false" customHeight="false" outlineLevel="0" collapsed="false">
      <c r="A7" s="42" t="s">
        <v>96</v>
      </c>
      <c r="B7" s="43" t="s">
        <v>99</v>
      </c>
      <c r="C7" s="42" t="s">
        <v>18</v>
      </c>
      <c r="D7" s="42" t="s">
        <v>100</v>
      </c>
      <c r="E7" s="44" t="s">
        <v>83</v>
      </c>
      <c r="F7" s="45" t="n">
        <v>0.0407</v>
      </c>
      <c r="G7" s="46" t="n">
        <v>22.3</v>
      </c>
      <c r="H7" s="47" t="n">
        <f aca="false">F7*G7</f>
        <v>0.90761</v>
      </c>
    </row>
    <row r="8" customFormat="false" ht="13.8" hidden="false" customHeight="false" outlineLevel="0" collapsed="false">
      <c r="A8" s="48" t="s">
        <v>101</v>
      </c>
      <c r="B8" s="49" t="s">
        <v>102</v>
      </c>
      <c r="C8" s="48" t="s">
        <v>18</v>
      </c>
      <c r="D8" s="48" t="s">
        <v>103</v>
      </c>
      <c r="E8" s="50" t="s">
        <v>20</v>
      </c>
      <c r="F8" s="51" t="n">
        <v>1.1</v>
      </c>
      <c r="G8" s="52" t="n">
        <v>56.31</v>
      </c>
      <c r="H8" s="52" t="n">
        <v>61.94</v>
      </c>
    </row>
    <row r="9" customFormat="false" ht="13.8" hidden="false" customHeight="false" outlineLevel="0" collapsed="false">
      <c r="A9" s="53"/>
      <c r="B9" s="53"/>
      <c r="C9" s="53"/>
      <c r="D9" s="53"/>
      <c r="E9" s="53"/>
      <c r="F9" s="54"/>
      <c r="G9" s="55"/>
      <c r="H9" s="55"/>
    </row>
    <row r="10" customFormat="false" ht="13.8" hidden="false" customHeight="false" outlineLevel="0" collapsed="false">
      <c r="A10" s="56"/>
      <c r="B10" s="56"/>
      <c r="C10" s="56"/>
      <c r="D10" s="56"/>
      <c r="E10" s="56"/>
      <c r="F10" s="56"/>
      <c r="G10" s="57"/>
      <c r="H10" s="57"/>
    </row>
    <row r="11" customFormat="false" ht="14.15" hidden="false" customHeight="false" outlineLevel="0" collapsed="false">
      <c r="A11" s="8" t="s">
        <v>21</v>
      </c>
      <c r="B11" s="9" t="s">
        <v>8</v>
      </c>
      <c r="C11" s="8" t="s">
        <v>9</v>
      </c>
      <c r="D11" s="8" t="s">
        <v>10</v>
      </c>
      <c r="E11" s="10" t="s">
        <v>11</v>
      </c>
      <c r="F11" s="9" t="s">
        <v>12</v>
      </c>
      <c r="G11" s="40" t="s">
        <v>13</v>
      </c>
      <c r="H11" s="40" t="s">
        <v>14</v>
      </c>
    </row>
    <row r="12" customFormat="false" ht="23.85" hidden="false" customHeight="false" outlineLevel="0" collapsed="false">
      <c r="A12" s="15" t="s">
        <v>95</v>
      </c>
      <c r="B12" s="16" t="s">
        <v>22</v>
      </c>
      <c r="C12" s="15" t="s">
        <v>23</v>
      </c>
      <c r="D12" s="15" t="s">
        <v>24</v>
      </c>
      <c r="E12" s="17" t="s">
        <v>20</v>
      </c>
      <c r="F12" s="41" t="n">
        <v>1</v>
      </c>
      <c r="G12" s="19" t="n">
        <f aca="false">H12</f>
        <v>71.71298</v>
      </c>
      <c r="H12" s="19" t="n">
        <f aca="false">SUM(H13:H15)</f>
        <v>71.71298</v>
      </c>
      <c r="I12" s="20"/>
    </row>
    <row r="13" customFormat="false" ht="23.85" hidden="false" customHeight="false" outlineLevel="0" collapsed="false">
      <c r="A13" s="42" t="s">
        <v>96</v>
      </c>
      <c r="B13" s="43" t="s">
        <v>97</v>
      </c>
      <c r="C13" s="42" t="s">
        <v>18</v>
      </c>
      <c r="D13" s="42" t="s">
        <v>98</v>
      </c>
      <c r="E13" s="44" t="s">
        <v>83</v>
      </c>
      <c r="F13" s="45" t="n">
        <v>0.087</v>
      </c>
      <c r="G13" s="46" t="n">
        <v>16.84</v>
      </c>
      <c r="H13" s="47" t="n">
        <f aca="false">F13*G13</f>
        <v>1.46508</v>
      </c>
    </row>
    <row r="14" customFormat="false" ht="23.85" hidden="false" customHeight="false" outlineLevel="0" collapsed="false">
      <c r="A14" s="42" t="s">
        <v>96</v>
      </c>
      <c r="B14" s="43" t="s">
        <v>99</v>
      </c>
      <c r="C14" s="42" t="s">
        <v>18</v>
      </c>
      <c r="D14" s="42" t="s">
        <v>100</v>
      </c>
      <c r="E14" s="44" t="s">
        <v>83</v>
      </c>
      <c r="F14" s="45" t="n">
        <v>0.087</v>
      </c>
      <c r="G14" s="46" t="n">
        <v>22.3</v>
      </c>
      <c r="H14" s="47" t="n">
        <f aca="false">F14*G14</f>
        <v>1.9401</v>
      </c>
    </row>
    <row r="15" customFormat="false" ht="23.85" hidden="false" customHeight="false" outlineLevel="0" collapsed="false">
      <c r="A15" s="48" t="s">
        <v>101</v>
      </c>
      <c r="B15" s="49" t="s">
        <v>104</v>
      </c>
      <c r="C15" s="48" t="s">
        <v>105</v>
      </c>
      <c r="D15" s="48" t="s">
        <v>106</v>
      </c>
      <c r="E15" s="50" t="s">
        <v>20</v>
      </c>
      <c r="F15" s="51" t="n">
        <v>1.1</v>
      </c>
      <c r="G15" s="58" t="n">
        <f aca="false">'P.Mercado'!F10</f>
        <v>62.098</v>
      </c>
      <c r="H15" s="58" t="n">
        <f aca="false">F15*G15</f>
        <v>68.3078</v>
      </c>
    </row>
    <row r="16" customFormat="false" ht="13.8" hidden="false" customHeight="false" outlineLevel="0" collapsed="false">
      <c r="A16" s="53"/>
      <c r="B16" s="53"/>
      <c r="C16" s="53"/>
      <c r="D16" s="53"/>
      <c r="E16" s="53"/>
      <c r="F16" s="54"/>
      <c r="G16" s="55"/>
      <c r="H16" s="55"/>
    </row>
    <row r="17" customFormat="false" ht="13.8" hidden="false" customHeight="false" outlineLevel="0" collapsed="false">
      <c r="A17" s="56"/>
      <c r="B17" s="56"/>
      <c r="C17" s="56"/>
      <c r="D17" s="56"/>
      <c r="E17" s="56"/>
      <c r="F17" s="56"/>
      <c r="G17" s="57"/>
      <c r="H17" s="57"/>
    </row>
    <row r="18" customFormat="false" ht="14.15" hidden="false" customHeight="false" outlineLevel="0" collapsed="false">
      <c r="A18" s="8" t="s">
        <v>25</v>
      </c>
      <c r="B18" s="9" t="s">
        <v>8</v>
      </c>
      <c r="C18" s="8" t="s">
        <v>9</v>
      </c>
      <c r="D18" s="8" t="s">
        <v>10</v>
      </c>
      <c r="E18" s="10" t="s">
        <v>11</v>
      </c>
      <c r="F18" s="9" t="s">
        <v>12</v>
      </c>
      <c r="G18" s="40" t="s">
        <v>13</v>
      </c>
      <c r="H18" s="40" t="s">
        <v>14</v>
      </c>
    </row>
    <row r="19" customFormat="false" ht="23.85" hidden="false" customHeight="false" outlineLevel="0" collapsed="false">
      <c r="A19" s="15" t="s">
        <v>95</v>
      </c>
      <c r="B19" s="16" t="s">
        <v>107</v>
      </c>
      <c r="C19" s="15" t="s">
        <v>18</v>
      </c>
      <c r="D19" s="15" t="s">
        <v>26</v>
      </c>
      <c r="E19" s="17" t="s">
        <v>20</v>
      </c>
      <c r="F19" s="41" t="n">
        <v>1</v>
      </c>
      <c r="G19" s="19" t="n">
        <f aca="false">H19</f>
        <v>0.499428</v>
      </c>
      <c r="H19" s="19" t="n">
        <f aca="false">SUM(H20:H22)-0.01</f>
        <v>0.499428</v>
      </c>
      <c r="I19" s="20"/>
    </row>
    <row r="20" customFormat="false" ht="23.85" hidden="false" customHeight="false" outlineLevel="0" collapsed="false">
      <c r="A20" s="42" t="s">
        <v>96</v>
      </c>
      <c r="B20" s="43" t="s">
        <v>99</v>
      </c>
      <c r="C20" s="42" t="s">
        <v>18</v>
      </c>
      <c r="D20" s="42" t="s">
        <v>100</v>
      </c>
      <c r="E20" s="44" t="s">
        <v>83</v>
      </c>
      <c r="F20" s="45" t="n">
        <v>0.0096</v>
      </c>
      <c r="G20" s="46" t="n">
        <v>22.3</v>
      </c>
      <c r="H20" s="47" t="n">
        <f aca="false">F20*G20</f>
        <v>0.21408</v>
      </c>
    </row>
    <row r="21" customFormat="false" ht="23.85" hidden="false" customHeight="false" outlineLevel="0" collapsed="false">
      <c r="A21" s="42" t="s">
        <v>96</v>
      </c>
      <c r="B21" s="43" t="s">
        <v>108</v>
      </c>
      <c r="C21" s="42" t="s">
        <v>18</v>
      </c>
      <c r="D21" s="42" t="s">
        <v>109</v>
      </c>
      <c r="E21" s="44" t="s">
        <v>83</v>
      </c>
      <c r="F21" s="45" t="n">
        <v>0.0188</v>
      </c>
      <c r="G21" s="46" t="n">
        <v>15.71</v>
      </c>
      <c r="H21" s="47" t="n">
        <f aca="false">F21*G21</f>
        <v>0.295348</v>
      </c>
    </row>
    <row r="22" customFormat="false" ht="13.8" hidden="false" customHeight="false" outlineLevel="0" collapsed="false">
      <c r="A22" s="53"/>
      <c r="B22" s="53"/>
      <c r="C22" s="53"/>
      <c r="D22" s="53"/>
      <c r="E22" s="53"/>
      <c r="F22" s="54"/>
      <c r="G22" s="55"/>
      <c r="H22" s="55"/>
    </row>
    <row r="23" customFormat="false" ht="13.8" hidden="false" customHeight="false" outlineLevel="0" collapsed="false">
      <c r="A23" s="56"/>
      <c r="B23" s="56"/>
      <c r="C23" s="56"/>
      <c r="D23" s="56"/>
      <c r="E23" s="56"/>
      <c r="F23" s="56"/>
      <c r="G23" s="57"/>
      <c r="H23" s="57"/>
    </row>
    <row r="24" customFormat="false" ht="14.15" hidden="false" customHeight="false" outlineLevel="0" collapsed="false">
      <c r="A24" s="8" t="s">
        <v>29</v>
      </c>
      <c r="B24" s="9" t="s">
        <v>8</v>
      </c>
      <c r="C24" s="8" t="s">
        <v>9</v>
      </c>
      <c r="D24" s="8" t="s">
        <v>10</v>
      </c>
      <c r="E24" s="10" t="s">
        <v>11</v>
      </c>
      <c r="F24" s="9" t="s">
        <v>12</v>
      </c>
      <c r="G24" s="40" t="s">
        <v>13</v>
      </c>
      <c r="H24" s="40" t="s">
        <v>14</v>
      </c>
    </row>
    <row r="25" customFormat="false" ht="13.8" hidden="false" customHeight="false" outlineLevel="0" collapsed="false">
      <c r="A25" s="15" t="s">
        <v>95</v>
      </c>
      <c r="B25" s="16" t="s">
        <v>30</v>
      </c>
      <c r="C25" s="15" t="s">
        <v>23</v>
      </c>
      <c r="D25" s="15" t="s">
        <v>31</v>
      </c>
      <c r="E25" s="17" t="s">
        <v>32</v>
      </c>
      <c r="F25" s="41" t="n">
        <v>1</v>
      </c>
      <c r="G25" s="19" t="n">
        <f aca="false">H25</f>
        <v>385.655</v>
      </c>
      <c r="H25" s="19" t="n">
        <f aca="false">SUM(H26:H28)</f>
        <v>385.655</v>
      </c>
      <c r="I25" s="20"/>
    </row>
    <row r="26" customFormat="false" ht="23.85" hidden="false" customHeight="false" outlineLevel="0" collapsed="false">
      <c r="A26" s="42" t="s">
        <v>96</v>
      </c>
      <c r="B26" s="43" t="s">
        <v>97</v>
      </c>
      <c r="C26" s="42" t="s">
        <v>18</v>
      </c>
      <c r="D26" s="42" t="s">
        <v>98</v>
      </c>
      <c r="E26" s="44" t="s">
        <v>83</v>
      </c>
      <c r="F26" s="45" t="n">
        <v>0.75</v>
      </c>
      <c r="G26" s="46" t="n">
        <v>16.84</v>
      </c>
      <c r="H26" s="47" t="n">
        <f aca="false">G26*F26</f>
        <v>12.63</v>
      </c>
    </row>
    <row r="27" customFormat="false" ht="23.85" hidden="false" customHeight="false" outlineLevel="0" collapsed="false">
      <c r="A27" s="42" t="s">
        <v>96</v>
      </c>
      <c r="B27" s="43" t="s">
        <v>99</v>
      </c>
      <c r="C27" s="42" t="s">
        <v>18</v>
      </c>
      <c r="D27" s="42" t="s">
        <v>100</v>
      </c>
      <c r="E27" s="44" t="s">
        <v>83</v>
      </c>
      <c r="F27" s="45" t="n">
        <v>0.75</v>
      </c>
      <c r="G27" s="46" t="n">
        <v>22.3</v>
      </c>
      <c r="H27" s="47" t="n">
        <f aca="false">G27*F27</f>
        <v>16.725</v>
      </c>
    </row>
    <row r="28" customFormat="false" ht="13.8" hidden="false" customHeight="false" outlineLevel="0" collapsed="false">
      <c r="A28" s="48" t="s">
        <v>101</v>
      </c>
      <c r="B28" s="49" t="s">
        <v>110</v>
      </c>
      <c r="C28" s="48" t="s">
        <v>105</v>
      </c>
      <c r="D28" s="48" t="s">
        <v>31</v>
      </c>
      <c r="E28" s="50" t="s">
        <v>32</v>
      </c>
      <c r="F28" s="51" t="n">
        <v>1</v>
      </c>
      <c r="G28" s="58" t="n">
        <f aca="false">'P.Mercado'!F17</f>
        <v>356.3</v>
      </c>
      <c r="H28" s="58" t="n">
        <f aca="false">G28*F28</f>
        <v>356.3</v>
      </c>
    </row>
    <row r="29" customFormat="false" ht="13.8" hidden="false" customHeight="false" outlineLevel="0" collapsed="false">
      <c r="A29" s="53"/>
      <c r="B29" s="53"/>
      <c r="C29" s="53"/>
      <c r="D29" s="53"/>
      <c r="E29" s="53"/>
      <c r="F29" s="54"/>
      <c r="G29" s="55"/>
      <c r="H29" s="55"/>
    </row>
    <row r="30" customFormat="false" ht="13.8" hidden="false" customHeight="false" outlineLevel="0" collapsed="false">
      <c r="A30" s="56"/>
      <c r="B30" s="56"/>
      <c r="C30" s="56"/>
      <c r="D30" s="56"/>
      <c r="E30" s="56"/>
      <c r="F30" s="56"/>
      <c r="G30" s="57"/>
      <c r="H30" s="57"/>
    </row>
    <row r="31" customFormat="false" ht="14.15" hidden="false" customHeight="false" outlineLevel="0" collapsed="false">
      <c r="A31" s="8" t="s">
        <v>33</v>
      </c>
      <c r="B31" s="9" t="s">
        <v>8</v>
      </c>
      <c r="C31" s="8" t="s">
        <v>9</v>
      </c>
      <c r="D31" s="8" t="s">
        <v>10</v>
      </c>
      <c r="E31" s="10" t="s">
        <v>11</v>
      </c>
      <c r="F31" s="9" t="s">
        <v>12</v>
      </c>
      <c r="G31" s="40" t="s">
        <v>13</v>
      </c>
      <c r="H31" s="40" t="s">
        <v>14</v>
      </c>
    </row>
    <row r="32" customFormat="false" ht="35.05" hidden="false" customHeight="false" outlineLevel="0" collapsed="false">
      <c r="A32" s="15" t="s">
        <v>95</v>
      </c>
      <c r="B32" s="16" t="s">
        <v>34</v>
      </c>
      <c r="C32" s="15" t="s">
        <v>23</v>
      </c>
      <c r="D32" s="15" t="s">
        <v>35</v>
      </c>
      <c r="E32" s="17" t="s">
        <v>32</v>
      </c>
      <c r="F32" s="41" t="n">
        <v>1</v>
      </c>
      <c r="G32" s="19" t="n">
        <f aca="false">H32</f>
        <v>30.948</v>
      </c>
      <c r="H32" s="19" t="n">
        <f aca="false">SUM(H33:H35)-0.01</f>
        <v>30.948</v>
      </c>
      <c r="I32" s="20"/>
    </row>
    <row r="33" customFormat="false" ht="23.85" hidden="false" customHeight="false" outlineLevel="0" collapsed="false">
      <c r="A33" s="42" t="s">
        <v>96</v>
      </c>
      <c r="B33" s="43" t="s">
        <v>97</v>
      </c>
      <c r="C33" s="42" t="s">
        <v>18</v>
      </c>
      <c r="D33" s="42" t="s">
        <v>98</v>
      </c>
      <c r="E33" s="44" t="s">
        <v>83</v>
      </c>
      <c r="F33" s="45" t="n">
        <v>0.2</v>
      </c>
      <c r="G33" s="46" t="n">
        <v>16.84</v>
      </c>
      <c r="H33" s="47" t="n">
        <f aca="false">G33*F33</f>
        <v>3.368</v>
      </c>
    </row>
    <row r="34" customFormat="false" ht="23.85" hidden="false" customHeight="false" outlineLevel="0" collapsed="false">
      <c r="A34" s="42" t="s">
        <v>96</v>
      </c>
      <c r="B34" s="43" t="s">
        <v>99</v>
      </c>
      <c r="C34" s="42" t="s">
        <v>18</v>
      </c>
      <c r="D34" s="42" t="s">
        <v>100</v>
      </c>
      <c r="E34" s="44" t="s">
        <v>83</v>
      </c>
      <c r="F34" s="45" t="n">
        <v>0.2</v>
      </c>
      <c r="G34" s="46" t="n">
        <v>22.3</v>
      </c>
      <c r="H34" s="47" t="n">
        <f aca="false">G34*F34</f>
        <v>4.46</v>
      </c>
    </row>
    <row r="35" customFormat="false" ht="23.85" hidden="false" customHeight="false" outlineLevel="0" collapsed="false">
      <c r="A35" s="48" t="s">
        <v>101</v>
      </c>
      <c r="B35" s="49" t="s">
        <v>111</v>
      </c>
      <c r="C35" s="48" t="s">
        <v>18</v>
      </c>
      <c r="D35" s="48" t="s">
        <v>112</v>
      </c>
      <c r="E35" s="50" t="s">
        <v>32</v>
      </c>
      <c r="F35" s="51" t="n">
        <v>1</v>
      </c>
      <c r="G35" s="58" t="n">
        <v>23.13</v>
      </c>
      <c r="H35" s="58" t="n">
        <f aca="false">F35*G35</f>
        <v>23.13</v>
      </c>
    </row>
    <row r="36" customFormat="false" ht="13.8" hidden="false" customHeight="false" outlineLevel="0" collapsed="false">
      <c r="A36" s="53"/>
      <c r="B36" s="53"/>
      <c r="C36" s="53"/>
      <c r="D36" s="53"/>
      <c r="E36" s="53"/>
      <c r="F36" s="53"/>
      <c r="G36" s="53"/>
      <c r="H36" s="55"/>
    </row>
    <row r="37" customFormat="false" ht="13.8" hidden="false" customHeight="false" outlineLevel="0" collapsed="false">
      <c r="A37" s="56"/>
      <c r="B37" s="56"/>
      <c r="C37" s="56"/>
      <c r="D37" s="56"/>
      <c r="E37" s="56"/>
      <c r="F37" s="56"/>
      <c r="G37" s="57"/>
      <c r="H37" s="57"/>
    </row>
    <row r="38" customFormat="false" ht="14.15" hidden="false" customHeight="false" outlineLevel="0" collapsed="false">
      <c r="A38" s="8" t="s">
        <v>36</v>
      </c>
      <c r="B38" s="9" t="s">
        <v>8</v>
      </c>
      <c r="C38" s="8" t="s">
        <v>9</v>
      </c>
      <c r="D38" s="8" t="s">
        <v>10</v>
      </c>
      <c r="E38" s="10" t="s">
        <v>11</v>
      </c>
      <c r="F38" s="9" t="s">
        <v>12</v>
      </c>
      <c r="G38" s="40" t="s">
        <v>13</v>
      </c>
      <c r="H38" s="40" t="s">
        <v>14</v>
      </c>
    </row>
    <row r="39" customFormat="false" ht="35.05" hidden="false" customHeight="false" outlineLevel="0" collapsed="false">
      <c r="A39" s="15" t="s">
        <v>95</v>
      </c>
      <c r="B39" s="16" t="s">
        <v>37</v>
      </c>
      <c r="C39" s="15" t="s">
        <v>23</v>
      </c>
      <c r="D39" s="15" t="s">
        <v>38</v>
      </c>
      <c r="E39" s="17" t="s">
        <v>32</v>
      </c>
      <c r="F39" s="41" t="n">
        <v>1</v>
      </c>
      <c r="G39" s="19" t="n">
        <f aca="false">H39</f>
        <v>305.7675</v>
      </c>
      <c r="H39" s="19" t="n">
        <f aca="false">SUM(H40:H42)</f>
        <v>305.7675</v>
      </c>
      <c r="I39" s="20"/>
    </row>
    <row r="40" customFormat="false" ht="23.85" hidden="false" customHeight="false" outlineLevel="0" collapsed="false">
      <c r="A40" s="42" t="s">
        <v>96</v>
      </c>
      <c r="B40" s="43" t="s">
        <v>99</v>
      </c>
      <c r="C40" s="42" t="s">
        <v>18</v>
      </c>
      <c r="D40" s="42" t="s">
        <v>100</v>
      </c>
      <c r="E40" s="44" t="s">
        <v>83</v>
      </c>
      <c r="F40" s="45" t="n">
        <v>0.75</v>
      </c>
      <c r="G40" s="46" t="n">
        <v>22.3</v>
      </c>
      <c r="H40" s="47" t="n">
        <f aca="false">F40*G40</f>
        <v>16.725</v>
      </c>
    </row>
    <row r="41" customFormat="false" ht="23.85" hidden="false" customHeight="false" outlineLevel="0" collapsed="false">
      <c r="A41" s="42" t="s">
        <v>96</v>
      </c>
      <c r="B41" s="43" t="s">
        <v>97</v>
      </c>
      <c r="C41" s="42" t="s">
        <v>18</v>
      </c>
      <c r="D41" s="42" t="s">
        <v>98</v>
      </c>
      <c r="E41" s="44" t="s">
        <v>83</v>
      </c>
      <c r="F41" s="45" t="n">
        <v>0.75</v>
      </c>
      <c r="G41" s="46" t="n">
        <v>16.84</v>
      </c>
      <c r="H41" s="47" t="n">
        <f aca="false">F41*G41</f>
        <v>12.63</v>
      </c>
    </row>
    <row r="42" customFormat="false" ht="23.85" hidden="false" customHeight="false" outlineLevel="0" collapsed="false">
      <c r="A42" s="48" t="s">
        <v>101</v>
      </c>
      <c r="B42" s="49" t="s">
        <v>113</v>
      </c>
      <c r="C42" s="48" t="s">
        <v>18</v>
      </c>
      <c r="D42" s="48" t="s">
        <v>114</v>
      </c>
      <c r="E42" s="50" t="s">
        <v>32</v>
      </c>
      <c r="F42" s="51" t="n">
        <v>1</v>
      </c>
      <c r="G42" s="58" t="n">
        <f aca="false">'P.Mercado'!F39</f>
        <v>276.4125</v>
      </c>
      <c r="H42" s="58" t="n">
        <f aca="false">F42*G42</f>
        <v>276.4125</v>
      </c>
    </row>
    <row r="43" customFormat="false" ht="13.8" hidden="false" customHeight="false" outlineLevel="0" collapsed="false">
      <c r="A43" s="53"/>
      <c r="B43" s="53"/>
      <c r="C43" s="53"/>
      <c r="D43" s="53"/>
      <c r="E43" s="53"/>
      <c r="F43" s="54"/>
      <c r="G43" s="55"/>
      <c r="H43" s="55"/>
    </row>
    <row r="44" customFormat="false" ht="13.8" hidden="false" customHeight="false" outlineLevel="0" collapsed="false">
      <c r="A44" s="56"/>
      <c r="B44" s="56"/>
      <c r="C44" s="56"/>
      <c r="D44" s="56"/>
      <c r="E44" s="56"/>
      <c r="F44" s="56"/>
      <c r="G44" s="57"/>
      <c r="H44" s="57"/>
    </row>
    <row r="45" customFormat="false" ht="14.15" hidden="false" customHeight="false" outlineLevel="0" collapsed="false">
      <c r="A45" s="8" t="s">
        <v>39</v>
      </c>
      <c r="B45" s="9" t="s">
        <v>8</v>
      </c>
      <c r="C45" s="8" t="s">
        <v>9</v>
      </c>
      <c r="D45" s="8" t="s">
        <v>10</v>
      </c>
      <c r="E45" s="10" t="s">
        <v>11</v>
      </c>
      <c r="F45" s="9" t="s">
        <v>12</v>
      </c>
      <c r="G45" s="40" t="s">
        <v>13</v>
      </c>
      <c r="H45" s="40" t="s">
        <v>14</v>
      </c>
    </row>
    <row r="46" customFormat="false" ht="13.8" hidden="false" customHeight="false" outlineLevel="0" collapsed="false">
      <c r="A46" s="15" t="s">
        <v>95</v>
      </c>
      <c r="B46" s="16" t="s">
        <v>115</v>
      </c>
      <c r="C46" s="15" t="s">
        <v>23</v>
      </c>
      <c r="D46" s="15" t="s">
        <v>40</v>
      </c>
      <c r="E46" s="17" t="s">
        <v>32</v>
      </c>
      <c r="F46" s="41" t="n">
        <v>1</v>
      </c>
      <c r="G46" s="19" t="n">
        <f aca="false">H46</f>
        <v>809.305</v>
      </c>
      <c r="H46" s="19" t="n">
        <f aca="false">SUM(H47:H49)</f>
        <v>809.305</v>
      </c>
      <c r="I46" s="20"/>
    </row>
    <row r="47" customFormat="false" ht="23.85" hidden="false" customHeight="false" outlineLevel="0" collapsed="false">
      <c r="A47" s="42" t="s">
        <v>96</v>
      </c>
      <c r="B47" s="43" t="s">
        <v>97</v>
      </c>
      <c r="C47" s="42" t="s">
        <v>18</v>
      </c>
      <c r="D47" s="42" t="s">
        <v>98</v>
      </c>
      <c r="E47" s="44" t="s">
        <v>83</v>
      </c>
      <c r="F47" s="45" t="n">
        <v>0.75</v>
      </c>
      <c r="G47" s="46" t="n">
        <v>16.84</v>
      </c>
      <c r="H47" s="47" t="n">
        <f aca="false">G47*F47</f>
        <v>12.63</v>
      </c>
    </row>
    <row r="48" customFormat="false" ht="23.85" hidden="false" customHeight="false" outlineLevel="0" collapsed="false">
      <c r="A48" s="42" t="s">
        <v>96</v>
      </c>
      <c r="B48" s="43" t="s">
        <v>99</v>
      </c>
      <c r="C48" s="42" t="s">
        <v>18</v>
      </c>
      <c r="D48" s="42" t="s">
        <v>100</v>
      </c>
      <c r="E48" s="44" t="s">
        <v>83</v>
      </c>
      <c r="F48" s="45" t="n">
        <v>0.75</v>
      </c>
      <c r="G48" s="46" t="n">
        <v>22.3</v>
      </c>
      <c r="H48" s="47" t="n">
        <f aca="false">G48*F48</f>
        <v>16.725</v>
      </c>
    </row>
    <row r="49" customFormat="false" ht="13.8" hidden="false" customHeight="false" outlineLevel="0" collapsed="false">
      <c r="A49" s="48" t="s">
        <v>101</v>
      </c>
      <c r="B49" s="49" t="s">
        <v>116</v>
      </c>
      <c r="C49" s="48" t="s">
        <v>105</v>
      </c>
      <c r="D49" s="48" t="s">
        <v>117</v>
      </c>
      <c r="E49" s="50" t="s">
        <v>32</v>
      </c>
      <c r="F49" s="51" t="n">
        <v>1</v>
      </c>
      <c r="G49" s="58" t="n">
        <f aca="false">'P.Mercado'!F31</f>
        <v>779.95</v>
      </c>
      <c r="H49" s="58" t="n">
        <f aca="false">F49*G49</f>
        <v>779.95</v>
      </c>
    </row>
    <row r="50" customFormat="false" ht="13.8" hidden="false" customHeight="false" outlineLevel="0" collapsed="false">
      <c r="A50" s="53"/>
      <c r="B50" s="53"/>
      <c r="C50" s="53"/>
      <c r="D50" s="53"/>
      <c r="E50" s="53"/>
      <c r="F50" s="54"/>
      <c r="G50" s="55"/>
      <c r="H50" s="55"/>
    </row>
    <row r="51" customFormat="false" ht="13.8" hidden="false" customHeight="false" outlineLevel="0" collapsed="false">
      <c r="A51" s="56"/>
      <c r="B51" s="56"/>
      <c r="C51" s="56"/>
      <c r="D51" s="56"/>
      <c r="E51" s="56"/>
      <c r="F51" s="56"/>
      <c r="G51" s="57"/>
      <c r="H51" s="57"/>
    </row>
    <row r="52" customFormat="false" ht="14.15" hidden="false" customHeight="false" outlineLevel="0" collapsed="false">
      <c r="A52" s="8" t="s">
        <v>41</v>
      </c>
      <c r="B52" s="9" t="s">
        <v>8</v>
      </c>
      <c r="C52" s="8" t="s">
        <v>9</v>
      </c>
      <c r="D52" s="8" t="s">
        <v>10</v>
      </c>
      <c r="E52" s="10" t="s">
        <v>11</v>
      </c>
      <c r="F52" s="9" t="s">
        <v>12</v>
      </c>
      <c r="G52" s="40" t="s">
        <v>13</v>
      </c>
      <c r="H52" s="40" t="s">
        <v>14</v>
      </c>
    </row>
    <row r="53" customFormat="false" ht="35.05" hidden="false" customHeight="false" outlineLevel="0" collapsed="false">
      <c r="A53" s="15" t="s">
        <v>95</v>
      </c>
      <c r="B53" s="16" t="s">
        <v>42</v>
      </c>
      <c r="C53" s="15" t="s">
        <v>23</v>
      </c>
      <c r="D53" s="15" t="s">
        <v>43</v>
      </c>
      <c r="E53" s="17" t="s">
        <v>20</v>
      </c>
      <c r="F53" s="41" t="n">
        <v>1</v>
      </c>
      <c r="G53" s="19" t="n">
        <f aca="false">H53</f>
        <v>12.185698</v>
      </c>
      <c r="H53" s="19" t="n">
        <f aca="false">SUM(H54:H56)-0.01</f>
        <v>12.185698</v>
      </c>
      <c r="I53" s="20"/>
    </row>
    <row r="54" customFormat="false" ht="23.85" hidden="false" customHeight="false" outlineLevel="0" collapsed="false">
      <c r="A54" s="42" t="s">
        <v>96</v>
      </c>
      <c r="B54" s="43" t="s">
        <v>97</v>
      </c>
      <c r="C54" s="42" t="s">
        <v>18</v>
      </c>
      <c r="D54" s="42" t="s">
        <v>98</v>
      </c>
      <c r="E54" s="44" t="s">
        <v>83</v>
      </c>
      <c r="F54" s="45" t="n">
        <v>0.0957</v>
      </c>
      <c r="G54" s="46" t="n">
        <v>16.84</v>
      </c>
      <c r="H54" s="47" t="n">
        <f aca="false">G54*F54</f>
        <v>1.611588</v>
      </c>
    </row>
    <row r="55" customFormat="false" ht="23.85" hidden="false" customHeight="false" outlineLevel="0" collapsed="false">
      <c r="A55" s="42" t="s">
        <v>96</v>
      </c>
      <c r="B55" s="43" t="s">
        <v>99</v>
      </c>
      <c r="C55" s="42" t="s">
        <v>18</v>
      </c>
      <c r="D55" s="42" t="s">
        <v>100</v>
      </c>
      <c r="E55" s="44" t="s">
        <v>83</v>
      </c>
      <c r="F55" s="45" t="n">
        <v>0.0957</v>
      </c>
      <c r="G55" s="46" t="n">
        <v>22.3</v>
      </c>
      <c r="H55" s="47" t="n">
        <f aca="false">G55*F55</f>
        <v>2.13411</v>
      </c>
    </row>
    <row r="56" customFormat="false" ht="13.8" hidden="false" customHeight="false" outlineLevel="0" collapsed="false">
      <c r="A56" s="48" t="s">
        <v>101</v>
      </c>
      <c r="B56" s="49" t="s">
        <v>118</v>
      </c>
      <c r="C56" s="48" t="s">
        <v>18</v>
      </c>
      <c r="D56" s="48" t="s">
        <v>119</v>
      </c>
      <c r="E56" s="50" t="s">
        <v>20</v>
      </c>
      <c r="F56" s="51" t="n">
        <v>1</v>
      </c>
      <c r="G56" s="58" t="n">
        <v>8.45</v>
      </c>
      <c r="H56" s="58" t="n">
        <f aca="false">F56*G56</f>
        <v>8.45</v>
      </c>
    </row>
    <row r="57" customFormat="false" ht="13.8" hidden="false" customHeight="false" outlineLevel="0" collapsed="false">
      <c r="A57" s="53"/>
      <c r="B57" s="53"/>
      <c r="C57" s="53"/>
      <c r="D57" s="53"/>
      <c r="E57" s="53"/>
      <c r="F57" s="54"/>
      <c r="G57" s="55"/>
      <c r="H57" s="55"/>
    </row>
    <row r="58" customFormat="false" ht="13.8" hidden="false" customHeight="false" outlineLevel="0" collapsed="false">
      <c r="A58" s="56"/>
      <c r="B58" s="56"/>
      <c r="C58" s="56"/>
      <c r="D58" s="56"/>
      <c r="E58" s="56"/>
      <c r="F58" s="56"/>
      <c r="G58" s="57"/>
      <c r="H58" s="57"/>
    </row>
    <row r="59" customFormat="false" ht="14.15" hidden="false" customHeight="false" outlineLevel="0" collapsed="false">
      <c r="A59" s="8" t="s">
        <v>44</v>
      </c>
      <c r="B59" s="9" t="s">
        <v>8</v>
      </c>
      <c r="C59" s="8" t="s">
        <v>9</v>
      </c>
      <c r="D59" s="8" t="s">
        <v>10</v>
      </c>
      <c r="E59" s="10" t="s">
        <v>11</v>
      </c>
      <c r="F59" s="9" t="s">
        <v>12</v>
      </c>
      <c r="G59" s="40" t="s">
        <v>13</v>
      </c>
      <c r="H59" s="40" t="s">
        <v>14</v>
      </c>
    </row>
    <row r="60" customFormat="false" ht="23.85" hidden="false" customHeight="false" outlineLevel="0" collapsed="false">
      <c r="A60" s="15" t="s">
        <v>95</v>
      </c>
      <c r="B60" s="16" t="s">
        <v>120</v>
      </c>
      <c r="C60" s="15" t="s">
        <v>23</v>
      </c>
      <c r="D60" s="15" t="s">
        <v>45</v>
      </c>
      <c r="E60" s="17" t="s">
        <v>32</v>
      </c>
      <c r="F60" s="41" t="n">
        <v>1</v>
      </c>
      <c r="G60" s="19" t="n">
        <f aca="false">H60</f>
        <v>371.325</v>
      </c>
      <c r="H60" s="19" t="n">
        <f aca="false">SUM(H61:H63)-0.01</f>
        <v>371.325</v>
      </c>
      <c r="I60" s="20"/>
    </row>
    <row r="61" customFormat="false" ht="23.85" hidden="false" customHeight="false" outlineLevel="0" collapsed="false">
      <c r="A61" s="42" t="s">
        <v>96</v>
      </c>
      <c r="B61" s="43" t="s">
        <v>99</v>
      </c>
      <c r="C61" s="42" t="s">
        <v>18</v>
      </c>
      <c r="D61" s="42" t="s">
        <v>100</v>
      </c>
      <c r="E61" s="44" t="s">
        <v>83</v>
      </c>
      <c r="F61" s="45" t="n">
        <v>0.5</v>
      </c>
      <c r="G61" s="46" t="n">
        <v>22.3</v>
      </c>
      <c r="H61" s="47" t="n">
        <f aca="false">G61*F61</f>
        <v>11.15</v>
      </c>
    </row>
    <row r="62" customFormat="false" ht="23.85" hidden="false" customHeight="false" outlineLevel="0" collapsed="false">
      <c r="A62" s="42" t="s">
        <v>96</v>
      </c>
      <c r="B62" s="43" t="s">
        <v>108</v>
      </c>
      <c r="C62" s="42" t="s">
        <v>18</v>
      </c>
      <c r="D62" s="42" t="s">
        <v>109</v>
      </c>
      <c r="E62" s="44" t="s">
        <v>83</v>
      </c>
      <c r="F62" s="45" t="n">
        <v>0.5</v>
      </c>
      <c r="G62" s="46" t="n">
        <v>15.71</v>
      </c>
      <c r="H62" s="47" t="n">
        <f aca="false">G62*F62</f>
        <v>7.855</v>
      </c>
    </row>
    <row r="63" customFormat="false" ht="23.85" hidden="false" customHeight="false" outlineLevel="0" collapsed="false">
      <c r="A63" s="48" t="s">
        <v>101</v>
      </c>
      <c r="B63" s="49" t="s">
        <v>121</v>
      </c>
      <c r="C63" s="48" t="s">
        <v>18</v>
      </c>
      <c r="D63" s="48" t="s">
        <v>122</v>
      </c>
      <c r="E63" s="50" t="s">
        <v>32</v>
      </c>
      <c r="F63" s="51" t="n">
        <v>1</v>
      </c>
      <c r="G63" s="58" t="n">
        <v>352.33</v>
      </c>
      <c r="H63" s="58" t="n">
        <f aca="false">F63*G63</f>
        <v>352.33</v>
      </c>
    </row>
    <row r="64" customFormat="false" ht="13.8" hidden="false" customHeight="false" outlineLevel="0" collapsed="false">
      <c r="A64" s="53"/>
      <c r="B64" s="53"/>
      <c r="C64" s="53"/>
      <c r="D64" s="53"/>
      <c r="E64" s="53"/>
      <c r="F64" s="54"/>
      <c r="G64" s="55"/>
      <c r="H64" s="55"/>
    </row>
    <row r="65" customFormat="false" ht="13.8" hidden="false" customHeight="false" outlineLevel="0" collapsed="false">
      <c r="A65" s="56"/>
      <c r="B65" s="56"/>
      <c r="C65" s="56"/>
      <c r="D65" s="56"/>
      <c r="E65" s="56"/>
      <c r="F65" s="56"/>
      <c r="G65" s="57"/>
      <c r="H65" s="57"/>
    </row>
    <row r="66" customFormat="false" ht="14.15" hidden="false" customHeight="false" outlineLevel="0" collapsed="false">
      <c r="A66" s="8" t="s">
        <v>48</v>
      </c>
      <c r="B66" s="9" t="s">
        <v>8</v>
      </c>
      <c r="C66" s="8" t="s">
        <v>9</v>
      </c>
      <c r="D66" s="8" t="s">
        <v>10</v>
      </c>
      <c r="E66" s="10" t="s">
        <v>11</v>
      </c>
      <c r="F66" s="9" t="s">
        <v>12</v>
      </c>
      <c r="G66" s="40" t="s">
        <v>13</v>
      </c>
      <c r="H66" s="40" t="s">
        <v>14</v>
      </c>
    </row>
    <row r="67" customFormat="false" ht="23.85" hidden="false" customHeight="false" outlineLevel="0" collapsed="false">
      <c r="A67" s="59" t="s">
        <v>95</v>
      </c>
      <c r="B67" s="60" t="s">
        <v>123</v>
      </c>
      <c r="C67" s="59" t="s">
        <v>50</v>
      </c>
      <c r="D67" s="59" t="s">
        <v>51</v>
      </c>
      <c r="E67" s="61" t="s">
        <v>32</v>
      </c>
      <c r="F67" s="60" t="n">
        <v>1</v>
      </c>
      <c r="G67" s="62" t="n">
        <f aca="false">H67</f>
        <v>1176.08864426</v>
      </c>
      <c r="H67" s="62" t="n">
        <f aca="false">SUM(H68:H75)-0.03</f>
        <v>1176.08864426</v>
      </c>
    </row>
    <row r="68" customFormat="false" ht="23.85" hidden="false" customHeight="false" outlineLevel="0" collapsed="false">
      <c r="A68" s="63" t="s">
        <v>96</v>
      </c>
      <c r="B68" s="64" t="s">
        <v>124</v>
      </c>
      <c r="C68" s="63" t="s">
        <v>50</v>
      </c>
      <c r="D68" s="63" t="s">
        <v>125</v>
      </c>
      <c r="E68" s="65" t="s">
        <v>58</v>
      </c>
      <c r="F68" s="66" t="n">
        <v>0.7719</v>
      </c>
      <c r="G68" s="46" t="n">
        <v>18.06</v>
      </c>
      <c r="H68" s="47" t="n">
        <f aca="false">G68*F68</f>
        <v>13.940514</v>
      </c>
    </row>
    <row r="69" customFormat="false" ht="23.85" hidden="false" customHeight="false" outlineLevel="0" collapsed="false">
      <c r="A69" s="63" t="s">
        <v>96</v>
      </c>
      <c r="B69" s="64" t="s">
        <v>126</v>
      </c>
      <c r="C69" s="63" t="s">
        <v>50</v>
      </c>
      <c r="D69" s="63" t="s">
        <v>127</v>
      </c>
      <c r="E69" s="65" t="s">
        <v>55</v>
      </c>
      <c r="F69" s="66" t="n">
        <v>0.84909</v>
      </c>
      <c r="G69" s="46" t="n">
        <v>53.41</v>
      </c>
      <c r="H69" s="47" t="n">
        <f aca="false">G69*F69</f>
        <v>45.3498969</v>
      </c>
    </row>
    <row r="70" customFormat="false" ht="23.85" hidden="false" customHeight="false" outlineLevel="0" collapsed="false">
      <c r="A70" s="63" t="s">
        <v>96</v>
      </c>
      <c r="B70" s="64" t="s">
        <v>128</v>
      </c>
      <c r="C70" s="63" t="s">
        <v>50</v>
      </c>
      <c r="D70" s="63" t="s">
        <v>129</v>
      </c>
      <c r="E70" s="65" t="s">
        <v>55</v>
      </c>
      <c r="F70" s="66" t="n">
        <v>0.07719</v>
      </c>
      <c r="G70" s="46" t="n">
        <v>121.59</v>
      </c>
      <c r="H70" s="47" t="n">
        <f aca="false">G70*F70</f>
        <v>9.3855321</v>
      </c>
    </row>
    <row r="71" customFormat="false" ht="23.85" hidden="false" customHeight="false" outlineLevel="0" collapsed="false">
      <c r="A71" s="63" t="s">
        <v>96</v>
      </c>
      <c r="B71" s="64" t="s">
        <v>130</v>
      </c>
      <c r="C71" s="63" t="s">
        <v>50</v>
      </c>
      <c r="D71" s="63" t="s">
        <v>131</v>
      </c>
      <c r="E71" s="65" t="s">
        <v>132</v>
      </c>
      <c r="F71" s="66" t="n">
        <v>0.9166667</v>
      </c>
      <c r="G71" s="46" t="n">
        <v>22.09</v>
      </c>
      <c r="H71" s="47" t="n">
        <f aca="false">G71*F71</f>
        <v>20.249167403</v>
      </c>
    </row>
    <row r="72" customFormat="false" ht="23.85" hidden="false" customHeight="false" outlineLevel="0" collapsed="false">
      <c r="A72" s="63" t="s">
        <v>96</v>
      </c>
      <c r="B72" s="64" t="s">
        <v>133</v>
      </c>
      <c r="C72" s="63" t="s">
        <v>50</v>
      </c>
      <c r="D72" s="63" t="s">
        <v>109</v>
      </c>
      <c r="E72" s="65" t="s">
        <v>132</v>
      </c>
      <c r="F72" s="66" t="n">
        <v>0.9166667</v>
      </c>
      <c r="G72" s="46" t="n">
        <v>15.71</v>
      </c>
      <c r="H72" s="47" t="n">
        <f aca="false">G72*F72</f>
        <v>14.400833857</v>
      </c>
    </row>
    <row r="73" customFormat="false" ht="23.85" hidden="false" customHeight="false" outlineLevel="0" collapsed="false">
      <c r="A73" s="63" t="s">
        <v>96</v>
      </c>
      <c r="B73" s="64" t="s">
        <v>134</v>
      </c>
      <c r="C73" s="63" t="s">
        <v>50</v>
      </c>
      <c r="D73" s="63" t="s">
        <v>135</v>
      </c>
      <c r="E73" s="65" t="s">
        <v>55</v>
      </c>
      <c r="F73" s="66" t="n">
        <v>0.84909</v>
      </c>
      <c r="G73" s="46" t="n">
        <v>30</v>
      </c>
      <c r="H73" s="47" t="n">
        <f aca="false">G73*F73</f>
        <v>25.4727</v>
      </c>
    </row>
    <row r="74" s="22" customFormat="true" ht="46.25" hidden="false" customHeight="false" outlineLevel="0" collapsed="false">
      <c r="A74" s="48" t="s">
        <v>101</v>
      </c>
      <c r="B74" s="49" t="s">
        <v>136</v>
      </c>
      <c r="C74" s="48" t="s">
        <v>50</v>
      </c>
      <c r="D74" s="48" t="s">
        <v>137</v>
      </c>
      <c r="E74" s="50" t="s">
        <v>138</v>
      </c>
      <c r="F74" s="51" t="n">
        <v>1</v>
      </c>
      <c r="G74" s="52" t="n">
        <v>781.6</v>
      </c>
      <c r="H74" s="58" t="n">
        <f aca="false">F74*G74</f>
        <v>781.6</v>
      </c>
    </row>
    <row r="75" s="22" customFormat="true" ht="57.45" hidden="false" customHeight="false" outlineLevel="0" collapsed="false">
      <c r="A75" s="48" t="s">
        <v>101</v>
      </c>
      <c r="B75" s="49" t="s">
        <v>139</v>
      </c>
      <c r="C75" s="48" t="s">
        <v>50</v>
      </c>
      <c r="D75" s="48" t="s">
        <v>140</v>
      </c>
      <c r="E75" s="50" t="s">
        <v>58</v>
      </c>
      <c r="F75" s="51" t="n">
        <v>1</v>
      </c>
      <c r="G75" s="52" t="n">
        <v>265.72</v>
      </c>
      <c r="H75" s="58" t="n">
        <f aca="false">F75*G75</f>
        <v>265.72</v>
      </c>
    </row>
    <row r="76" customFormat="false" ht="13.8" hidden="false" customHeight="false" outlineLevel="0" collapsed="false">
      <c r="A76" s="53"/>
      <c r="B76" s="53"/>
      <c r="C76" s="53"/>
      <c r="D76" s="53"/>
      <c r="E76" s="53"/>
      <c r="F76" s="54"/>
      <c r="G76" s="55"/>
      <c r="H76" s="55"/>
    </row>
    <row r="77" customFormat="false" ht="13.8" hidden="false" customHeight="false" outlineLevel="0" collapsed="false">
      <c r="A77" s="56"/>
      <c r="B77" s="56"/>
      <c r="C77" s="56"/>
      <c r="D77" s="56"/>
      <c r="E77" s="56"/>
      <c r="F77" s="56"/>
      <c r="G77" s="57"/>
      <c r="H77" s="57"/>
    </row>
    <row r="78" customFormat="false" ht="14.15" hidden="false" customHeight="false" outlineLevel="0" collapsed="false">
      <c r="A78" s="8" t="s">
        <v>52</v>
      </c>
      <c r="B78" s="9" t="s">
        <v>8</v>
      </c>
      <c r="C78" s="8" t="s">
        <v>9</v>
      </c>
      <c r="D78" s="8" t="s">
        <v>10</v>
      </c>
      <c r="E78" s="10" t="s">
        <v>11</v>
      </c>
      <c r="F78" s="9" t="s">
        <v>12</v>
      </c>
      <c r="G78" s="40" t="s">
        <v>13</v>
      </c>
      <c r="H78" s="40" t="s">
        <v>14</v>
      </c>
    </row>
    <row r="79" customFormat="false" ht="23.85" hidden="false" customHeight="false" outlineLevel="0" collapsed="false">
      <c r="A79" s="59" t="s">
        <v>95</v>
      </c>
      <c r="B79" s="60" t="s">
        <v>141</v>
      </c>
      <c r="C79" s="59" t="s">
        <v>50</v>
      </c>
      <c r="D79" s="59" t="s">
        <v>54</v>
      </c>
      <c r="E79" s="61" t="s">
        <v>55</v>
      </c>
      <c r="F79" s="60" t="n">
        <v>1</v>
      </c>
      <c r="G79" s="18" t="n">
        <f aca="false">H79</f>
        <v>120.6316</v>
      </c>
      <c r="H79" s="19" t="n">
        <f aca="false">SUM(H80:H81)-0.01</f>
        <v>120.6316</v>
      </c>
      <c r="I79" s="20"/>
    </row>
    <row r="80" customFormat="false" ht="23.85" hidden="false" customHeight="false" outlineLevel="0" collapsed="false">
      <c r="A80" s="67" t="s">
        <v>96</v>
      </c>
      <c r="B80" s="68" t="s">
        <v>142</v>
      </c>
      <c r="C80" s="67" t="s">
        <v>50</v>
      </c>
      <c r="D80" s="67" t="s">
        <v>109</v>
      </c>
      <c r="E80" s="69" t="s">
        <v>132</v>
      </c>
      <c r="F80" s="68" t="n">
        <v>1.66</v>
      </c>
      <c r="G80" s="46" t="n">
        <v>15.71</v>
      </c>
      <c r="H80" s="47" t="n">
        <f aca="false">G80*F80</f>
        <v>26.0786</v>
      </c>
    </row>
    <row r="81" customFormat="false" ht="13.8" hidden="false" customHeight="false" outlineLevel="0" collapsed="false">
      <c r="A81" s="70" t="s">
        <v>101</v>
      </c>
      <c r="B81" s="71" t="s">
        <v>143</v>
      </c>
      <c r="C81" s="70" t="s">
        <v>50</v>
      </c>
      <c r="D81" s="70" t="s">
        <v>144</v>
      </c>
      <c r="E81" s="72" t="s">
        <v>55</v>
      </c>
      <c r="F81" s="71" t="n">
        <v>1.05</v>
      </c>
      <c r="G81" s="52" t="n">
        <v>90.06</v>
      </c>
      <c r="H81" s="58" t="n">
        <f aca="false">F81*G81</f>
        <v>94.563</v>
      </c>
    </row>
    <row r="82" customFormat="false" ht="13.8" hidden="false" customHeight="false" outlineLevel="0" collapsed="false">
      <c r="A82" s="53"/>
      <c r="B82" s="53"/>
      <c r="C82" s="53"/>
      <c r="D82" s="53"/>
      <c r="E82" s="53"/>
      <c r="F82" s="54"/>
      <c r="G82" s="55"/>
      <c r="H82" s="55"/>
    </row>
    <row r="83" customFormat="false" ht="13.8" hidden="false" customHeight="false" outlineLevel="0" collapsed="false">
      <c r="A83" s="56"/>
      <c r="B83" s="56"/>
      <c r="C83" s="56"/>
      <c r="D83" s="56"/>
      <c r="E83" s="56"/>
      <c r="F83" s="56"/>
      <c r="G83" s="57"/>
      <c r="H83" s="57"/>
    </row>
    <row r="84" customFormat="false" ht="14.15" hidden="false" customHeight="false" outlineLevel="0" collapsed="false">
      <c r="A84" s="8" t="s">
        <v>56</v>
      </c>
      <c r="B84" s="9" t="s">
        <v>8</v>
      </c>
      <c r="C84" s="8" t="s">
        <v>9</v>
      </c>
      <c r="D84" s="8" t="s">
        <v>10</v>
      </c>
      <c r="E84" s="10" t="s">
        <v>11</v>
      </c>
      <c r="F84" s="9" t="s">
        <v>12</v>
      </c>
      <c r="G84" s="40" t="s">
        <v>13</v>
      </c>
      <c r="H84" s="40" t="s">
        <v>14</v>
      </c>
    </row>
    <row r="85" customFormat="false" ht="46.25" hidden="false" customHeight="false" outlineLevel="0" collapsed="false">
      <c r="A85" s="15" t="s">
        <v>95</v>
      </c>
      <c r="B85" s="16" t="n">
        <v>98560</v>
      </c>
      <c r="C85" s="15" t="s">
        <v>18</v>
      </c>
      <c r="D85" s="15" t="s">
        <v>57</v>
      </c>
      <c r="E85" s="17" t="s">
        <v>58</v>
      </c>
      <c r="F85" s="41" t="n">
        <v>1</v>
      </c>
      <c r="G85" s="18" t="n">
        <f aca="false">H85</f>
        <v>39.05107</v>
      </c>
      <c r="H85" s="19" t="n">
        <f aca="false">SUM(H86:H89)-0.02</f>
        <v>39.05107</v>
      </c>
      <c r="I85" s="20"/>
    </row>
    <row r="86" customFormat="false" ht="35.05" hidden="false" customHeight="false" outlineLevel="0" collapsed="false">
      <c r="A86" s="42" t="s">
        <v>96</v>
      </c>
      <c r="B86" s="43" t="n">
        <v>87298</v>
      </c>
      <c r="C86" s="42" t="s">
        <v>18</v>
      </c>
      <c r="D86" s="42" t="s">
        <v>145</v>
      </c>
      <c r="E86" s="44" t="s">
        <v>55</v>
      </c>
      <c r="F86" s="45" t="n">
        <v>0.025</v>
      </c>
      <c r="G86" s="46" t="n">
        <v>531.57</v>
      </c>
      <c r="H86" s="47" t="n">
        <f aca="false">G86*F86</f>
        <v>13.28925</v>
      </c>
    </row>
    <row r="87" customFormat="false" ht="23.85" hidden="false" customHeight="false" outlineLevel="0" collapsed="false">
      <c r="A87" s="42" t="s">
        <v>96</v>
      </c>
      <c r="B87" s="43" t="s">
        <v>146</v>
      </c>
      <c r="C87" s="42" t="s">
        <v>18</v>
      </c>
      <c r="D87" s="42" t="s">
        <v>131</v>
      </c>
      <c r="E87" s="44" t="s">
        <v>83</v>
      </c>
      <c r="F87" s="45" t="n">
        <v>0.975</v>
      </c>
      <c r="G87" s="46" t="n">
        <v>22.09</v>
      </c>
      <c r="H87" s="47" t="n">
        <f aca="false">G87*F87</f>
        <v>21.53775</v>
      </c>
    </row>
    <row r="88" customFormat="false" ht="23.85" hidden="false" customHeight="false" outlineLevel="0" collapsed="false">
      <c r="A88" s="42" t="s">
        <v>96</v>
      </c>
      <c r="B88" s="43" t="s">
        <v>108</v>
      </c>
      <c r="C88" s="42" t="s">
        <v>18</v>
      </c>
      <c r="D88" s="42" t="s">
        <v>109</v>
      </c>
      <c r="E88" s="44" t="s">
        <v>83</v>
      </c>
      <c r="F88" s="45" t="n">
        <v>0.197</v>
      </c>
      <c r="G88" s="46" t="n">
        <v>15.71</v>
      </c>
      <c r="H88" s="47" t="n">
        <f aca="false">G88*F88</f>
        <v>3.09487</v>
      </c>
    </row>
    <row r="89" customFormat="false" ht="23.85" hidden="false" customHeight="false" outlineLevel="0" collapsed="false">
      <c r="A89" s="48" t="s">
        <v>101</v>
      </c>
      <c r="B89" s="49" t="s">
        <v>147</v>
      </c>
      <c r="C89" s="48" t="s">
        <v>18</v>
      </c>
      <c r="D89" s="48" t="s">
        <v>148</v>
      </c>
      <c r="E89" s="50" t="s">
        <v>149</v>
      </c>
      <c r="F89" s="51" t="n">
        <v>0.28</v>
      </c>
      <c r="G89" s="52" t="n">
        <v>4.14</v>
      </c>
      <c r="H89" s="58" t="n">
        <f aca="false">F89*G89-0.01</f>
        <v>1.1492</v>
      </c>
    </row>
    <row r="90" customFormat="false" ht="13.8" hidden="false" customHeight="false" outlineLevel="0" collapsed="false">
      <c r="A90" s="53"/>
      <c r="B90" s="53"/>
      <c r="C90" s="53"/>
      <c r="D90" s="53"/>
      <c r="E90" s="53"/>
      <c r="F90" s="54"/>
      <c r="G90" s="55"/>
      <c r="H90" s="55"/>
    </row>
    <row r="91" customFormat="false" ht="13.8" hidden="false" customHeight="false" outlineLevel="0" collapsed="false">
      <c r="A91" s="56"/>
      <c r="B91" s="56"/>
      <c r="C91" s="56"/>
      <c r="D91" s="56"/>
      <c r="E91" s="56"/>
      <c r="F91" s="56"/>
      <c r="G91" s="57"/>
      <c r="H91" s="57"/>
    </row>
    <row r="92" customFormat="false" ht="14.15" hidden="false" customHeight="false" outlineLevel="0" collapsed="false">
      <c r="A92" s="8" t="s">
        <v>59</v>
      </c>
      <c r="B92" s="9" t="s">
        <v>8</v>
      </c>
      <c r="C92" s="8" t="s">
        <v>9</v>
      </c>
      <c r="D92" s="8" t="s">
        <v>10</v>
      </c>
      <c r="E92" s="10" t="s">
        <v>11</v>
      </c>
      <c r="F92" s="9" t="s">
        <v>12</v>
      </c>
      <c r="G92" s="40" t="s">
        <v>13</v>
      </c>
      <c r="H92" s="40" t="s">
        <v>14</v>
      </c>
    </row>
    <row r="93" customFormat="false" ht="23.85" hidden="false" customHeight="false" outlineLevel="0" collapsed="false">
      <c r="A93" s="15" t="s">
        <v>95</v>
      </c>
      <c r="B93" s="16" t="s">
        <v>60</v>
      </c>
      <c r="C93" s="15" t="s">
        <v>23</v>
      </c>
      <c r="D93" s="15" t="s">
        <v>61</v>
      </c>
      <c r="E93" s="17" t="s">
        <v>55</v>
      </c>
      <c r="F93" s="41" t="n">
        <v>1</v>
      </c>
      <c r="G93" s="18" t="n">
        <v>29.2</v>
      </c>
      <c r="H93" s="19" t="n">
        <f aca="false">SUM(H94:H95)</f>
        <v>32.55</v>
      </c>
      <c r="I93" s="20"/>
    </row>
    <row r="94" customFormat="false" ht="23.85" hidden="false" customHeight="false" outlineLevel="0" collapsed="false">
      <c r="A94" s="42" t="s">
        <v>96</v>
      </c>
      <c r="B94" s="43" t="s">
        <v>108</v>
      </c>
      <c r="C94" s="42" t="s">
        <v>18</v>
      </c>
      <c r="D94" s="42" t="s">
        <v>109</v>
      </c>
      <c r="E94" s="44" t="s">
        <v>83</v>
      </c>
      <c r="F94" s="45" t="n">
        <v>1</v>
      </c>
      <c r="G94" s="46" t="n">
        <v>15.71</v>
      </c>
      <c r="H94" s="47" t="n">
        <f aca="false">G94*F94</f>
        <v>15.71</v>
      </c>
    </row>
    <row r="95" customFormat="false" ht="23.85" hidden="false" customHeight="false" outlineLevel="0" collapsed="false">
      <c r="A95" s="42" t="s">
        <v>96</v>
      </c>
      <c r="B95" s="43" t="s">
        <v>97</v>
      </c>
      <c r="C95" s="42" t="s">
        <v>18</v>
      </c>
      <c r="D95" s="42" t="s">
        <v>98</v>
      </c>
      <c r="E95" s="44" t="s">
        <v>83</v>
      </c>
      <c r="F95" s="45" t="n">
        <v>1</v>
      </c>
      <c r="G95" s="46" t="n">
        <v>16.84</v>
      </c>
      <c r="H95" s="47" t="n">
        <f aca="false">G95*F95</f>
        <v>16.84</v>
      </c>
    </row>
    <row r="96" customFormat="false" ht="13.8" hidden="false" customHeight="false" outlineLevel="0" collapsed="false">
      <c r="A96" s="53"/>
      <c r="B96" s="53"/>
      <c r="C96" s="53"/>
      <c r="D96" s="53"/>
      <c r="E96" s="53"/>
      <c r="F96" s="54"/>
      <c r="G96" s="55"/>
      <c r="H96" s="55"/>
    </row>
    <row r="97" customFormat="false" ht="13.8" hidden="false" customHeight="false" outlineLevel="0" collapsed="false">
      <c r="A97" s="56"/>
      <c r="B97" s="56"/>
      <c r="C97" s="56"/>
      <c r="D97" s="56"/>
      <c r="E97" s="56"/>
      <c r="F97" s="56"/>
      <c r="G97" s="57"/>
      <c r="H97" s="57"/>
    </row>
    <row r="98" s="22" customFormat="true" ht="14.15" hidden="false" customHeight="false" outlineLevel="0" collapsed="false">
      <c r="A98" s="8" t="s">
        <v>62</v>
      </c>
      <c r="B98" s="9" t="s">
        <v>8</v>
      </c>
      <c r="C98" s="8" t="s">
        <v>9</v>
      </c>
      <c r="D98" s="8" t="s">
        <v>10</v>
      </c>
      <c r="E98" s="10" t="s">
        <v>11</v>
      </c>
      <c r="F98" s="9" t="s">
        <v>12</v>
      </c>
      <c r="G98" s="40" t="s">
        <v>13</v>
      </c>
      <c r="H98" s="40" t="s">
        <v>14</v>
      </c>
    </row>
    <row r="99" s="22" customFormat="true" ht="23.85" hidden="false" customHeight="false" outlineLevel="0" collapsed="false">
      <c r="A99" s="15" t="s">
        <v>95</v>
      </c>
      <c r="B99" s="16" t="s">
        <v>63</v>
      </c>
      <c r="C99" s="15" t="s">
        <v>23</v>
      </c>
      <c r="D99" s="15" t="s">
        <v>150</v>
      </c>
      <c r="E99" s="17" t="s">
        <v>32</v>
      </c>
      <c r="F99" s="41" t="n">
        <v>1</v>
      </c>
      <c r="G99" s="19" t="n">
        <f aca="false">H99</f>
        <v>19.965</v>
      </c>
      <c r="H99" s="19" t="n">
        <f aca="false">SUM(H100:H103)</f>
        <v>19.965</v>
      </c>
      <c r="I99" s="20"/>
    </row>
    <row r="100" s="22" customFormat="true" ht="23.85" hidden="false" customHeight="false" outlineLevel="0" collapsed="false">
      <c r="A100" s="42" t="s">
        <v>96</v>
      </c>
      <c r="B100" s="43" t="s">
        <v>99</v>
      </c>
      <c r="C100" s="42" t="s">
        <v>18</v>
      </c>
      <c r="D100" s="42" t="s">
        <v>100</v>
      </c>
      <c r="E100" s="44" t="s">
        <v>83</v>
      </c>
      <c r="F100" s="45" t="n">
        <v>0.25</v>
      </c>
      <c r="G100" s="46" t="n">
        <v>22.3</v>
      </c>
      <c r="H100" s="47" t="n">
        <f aca="false">F100*G100</f>
        <v>5.575</v>
      </c>
    </row>
    <row r="101" s="22" customFormat="true" ht="23.85" hidden="false" customHeight="false" outlineLevel="0" collapsed="false">
      <c r="A101" s="42" t="s">
        <v>96</v>
      </c>
      <c r="B101" s="43" t="s">
        <v>97</v>
      </c>
      <c r="C101" s="42" t="s">
        <v>18</v>
      </c>
      <c r="D101" s="42" t="s">
        <v>98</v>
      </c>
      <c r="E101" s="44" t="s">
        <v>83</v>
      </c>
      <c r="F101" s="45" t="n">
        <v>0.25</v>
      </c>
      <c r="G101" s="46" t="n">
        <v>16.84</v>
      </c>
      <c r="H101" s="47" t="n">
        <f aca="false">F101*G101</f>
        <v>4.21</v>
      </c>
    </row>
    <row r="102" s="22" customFormat="true" ht="23.85" hidden="false" customHeight="false" outlineLevel="0" collapsed="false">
      <c r="A102" s="48" t="s">
        <v>101</v>
      </c>
      <c r="B102" s="49" t="n">
        <v>11856</v>
      </c>
      <c r="C102" s="48" t="s">
        <v>18</v>
      </c>
      <c r="D102" s="48" t="s">
        <v>151</v>
      </c>
      <c r="E102" s="50" t="s">
        <v>32</v>
      </c>
      <c r="F102" s="51" t="n">
        <v>1</v>
      </c>
      <c r="G102" s="58" t="n">
        <v>7.13</v>
      </c>
      <c r="H102" s="58" t="n">
        <f aca="false">F102*G102</f>
        <v>7.13</v>
      </c>
    </row>
    <row r="103" s="22" customFormat="true" ht="23.85" hidden="false" customHeight="false" outlineLevel="0" collapsed="false">
      <c r="A103" s="48" t="s">
        <v>101</v>
      </c>
      <c r="B103" s="49" t="n">
        <v>21127</v>
      </c>
      <c r="C103" s="48" t="s">
        <v>18</v>
      </c>
      <c r="D103" s="48" t="s">
        <v>152</v>
      </c>
      <c r="E103" s="50" t="s">
        <v>32</v>
      </c>
      <c r="F103" s="51" t="n">
        <v>1</v>
      </c>
      <c r="G103" s="58" t="n">
        <v>3.05</v>
      </c>
      <c r="H103" s="58" t="n">
        <f aca="false">F103*G103</f>
        <v>3.05</v>
      </c>
    </row>
    <row r="104" s="22" customFormat="true" ht="13.8" hidden="false" customHeight="false" outlineLevel="0" collapsed="false">
      <c r="A104" s="53"/>
      <c r="B104" s="53"/>
      <c r="C104" s="53"/>
      <c r="D104" s="53"/>
      <c r="E104" s="53"/>
      <c r="F104" s="54"/>
      <c r="G104" s="55"/>
      <c r="H104" s="55"/>
    </row>
    <row r="105" customFormat="false" ht="14.15" hidden="false" customHeight="false" outlineLevel="0" collapsed="false">
      <c r="A105" s="8" t="s">
        <v>67</v>
      </c>
      <c r="B105" s="9" t="s">
        <v>8</v>
      </c>
      <c r="C105" s="8" t="s">
        <v>9</v>
      </c>
      <c r="D105" s="8" t="s">
        <v>10</v>
      </c>
      <c r="E105" s="10" t="s">
        <v>11</v>
      </c>
      <c r="F105" s="9" t="s">
        <v>12</v>
      </c>
      <c r="G105" s="40" t="s">
        <v>13</v>
      </c>
      <c r="H105" s="40" t="s">
        <v>14</v>
      </c>
    </row>
    <row r="106" customFormat="false" ht="23.85" hidden="false" customHeight="false" outlineLevel="0" collapsed="false">
      <c r="A106" s="15" t="s">
        <v>95</v>
      </c>
      <c r="B106" s="16" t="n">
        <v>102108</v>
      </c>
      <c r="C106" s="15" t="s">
        <v>18</v>
      </c>
      <c r="D106" s="15" t="s">
        <v>153</v>
      </c>
      <c r="E106" s="17" t="s">
        <v>32</v>
      </c>
      <c r="F106" s="41" t="n">
        <v>1</v>
      </c>
      <c r="G106" s="19" t="n">
        <f aca="false">H106</f>
        <v>26278.084715</v>
      </c>
      <c r="H106" s="19" t="n">
        <f aca="false">SUM(H107:H110)-0.01</f>
        <v>26278.084715</v>
      </c>
      <c r="I106" s="20"/>
    </row>
    <row r="107" customFormat="false" ht="23.85" hidden="false" customHeight="false" outlineLevel="0" collapsed="false">
      <c r="A107" s="42" t="s">
        <v>96</v>
      </c>
      <c r="B107" s="43" t="s">
        <v>99</v>
      </c>
      <c r="C107" s="42" t="s">
        <v>18</v>
      </c>
      <c r="D107" s="42" t="s">
        <v>100</v>
      </c>
      <c r="E107" s="44" t="s">
        <v>83</v>
      </c>
      <c r="F107" s="45" t="n">
        <v>10.3008</v>
      </c>
      <c r="G107" s="47" t="n">
        <v>22.3</v>
      </c>
      <c r="H107" s="47" t="n">
        <f aca="false">F107*G107</f>
        <v>229.70784</v>
      </c>
    </row>
    <row r="108" customFormat="false" ht="23.85" hidden="false" customHeight="false" outlineLevel="0" collapsed="false">
      <c r="A108" s="42" t="s">
        <v>96</v>
      </c>
      <c r="B108" s="43" t="s">
        <v>97</v>
      </c>
      <c r="C108" s="42" t="s">
        <v>18</v>
      </c>
      <c r="D108" s="42" t="s">
        <v>98</v>
      </c>
      <c r="E108" s="44" t="s">
        <v>83</v>
      </c>
      <c r="F108" s="45" t="n">
        <v>10.3008</v>
      </c>
      <c r="G108" s="47" t="n">
        <v>16.84</v>
      </c>
      <c r="H108" s="47" t="n">
        <f aca="false">F108*G108</f>
        <v>173.465472</v>
      </c>
    </row>
    <row r="109" s="22" customFormat="true" ht="46.25" hidden="false" customHeight="false" outlineLevel="0" collapsed="false">
      <c r="A109" s="42" t="s">
        <v>96</v>
      </c>
      <c r="B109" s="43" t="n">
        <v>5928</v>
      </c>
      <c r="C109" s="42" t="s">
        <v>18</v>
      </c>
      <c r="D109" s="42" t="s">
        <v>154</v>
      </c>
      <c r="E109" s="44" t="s">
        <v>155</v>
      </c>
      <c r="F109" s="45" t="n">
        <v>0.4111</v>
      </c>
      <c r="G109" s="47" t="n">
        <v>183.73</v>
      </c>
      <c r="H109" s="47" t="n">
        <f aca="false">F109*G109</f>
        <v>75.531403</v>
      </c>
    </row>
    <row r="110" customFormat="false" ht="35.05" hidden="false" customHeight="false" outlineLevel="0" collapsed="false">
      <c r="A110" s="48" t="s">
        <v>101</v>
      </c>
      <c r="B110" s="49" t="n">
        <v>7615</v>
      </c>
      <c r="C110" s="48" t="s">
        <v>18</v>
      </c>
      <c r="D110" s="48" t="s">
        <v>156</v>
      </c>
      <c r="E110" s="50" t="s">
        <v>32</v>
      </c>
      <c r="F110" s="51" t="n">
        <v>1</v>
      </c>
      <c r="G110" s="58" t="n">
        <v>25799.39</v>
      </c>
      <c r="H110" s="58" t="n">
        <f aca="false">F110*G110</f>
        <v>25799.39</v>
      </c>
    </row>
    <row r="111" customFormat="false" ht="13.8" hidden="false" customHeight="false" outlineLevel="0" collapsed="false">
      <c r="A111" s="56"/>
      <c r="B111" s="56"/>
      <c r="C111" s="56"/>
      <c r="D111" s="56"/>
      <c r="E111" s="56"/>
      <c r="F111" s="56"/>
      <c r="G111" s="57"/>
      <c r="H111" s="57"/>
    </row>
    <row r="112" customFormat="false" ht="13.8" hidden="false" customHeight="false" outlineLevel="0" collapsed="false">
      <c r="A112" s="53"/>
      <c r="B112" s="53"/>
      <c r="C112" s="53"/>
      <c r="D112" s="53"/>
      <c r="E112" s="53"/>
      <c r="F112" s="54"/>
      <c r="G112" s="55"/>
      <c r="H112" s="55"/>
    </row>
    <row r="113" customFormat="false" ht="13.8" hidden="false" customHeight="false" outlineLevel="0" collapsed="false">
      <c r="A113" s="56"/>
      <c r="B113" s="56"/>
      <c r="C113" s="56"/>
      <c r="D113" s="56"/>
      <c r="E113" s="56"/>
      <c r="F113" s="56"/>
      <c r="G113" s="57"/>
      <c r="H113" s="57"/>
    </row>
    <row r="114" s="22" customFormat="true" ht="14.15" hidden="false" customHeight="false" outlineLevel="0" collapsed="false">
      <c r="A114" s="8" t="s">
        <v>157</v>
      </c>
      <c r="B114" s="9" t="s">
        <v>8</v>
      </c>
      <c r="C114" s="8" t="s">
        <v>9</v>
      </c>
      <c r="D114" s="8" t="s">
        <v>10</v>
      </c>
      <c r="E114" s="10" t="s">
        <v>11</v>
      </c>
      <c r="F114" s="9" t="s">
        <v>12</v>
      </c>
      <c r="G114" s="40" t="s">
        <v>13</v>
      </c>
      <c r="H114" s="40" t="s">
        <v>14</v>
      </c>
    </row>
    <row r="115" s="22" customFormat="true" ht="35.05" hidden="false" customHeight="false" outlineLevel="0" collapsed="false">
      <c r="A115" s="15" t="s">
        <v>95</v>
      </c>
      <c r="B115" s="16" t="n">
        <v>102107</v>
      </c>
      <c r="C115" s="15" t="s">
        <v>18</v>
      </c>
      <c r="D115" s="15" t="s">
        <v>70</v>
      </c>
      <c r="E115" s="17" t="s">
        <v>32</v>
      </c>
      <c r="F115" s="41" t="n">
        <v>1</v>
      </c>
      <c r="G115" s="19" t="n">
        <f aca="false">H115</f>
        <v>22570.6185334</v>
      </c>
      <c r="H115" s="19" t="n">
        <f aca="false">SUM(H116:H119)-0.02</f>
        <v>22570.6185334</v>
      </c>
      <c r="I115" s="20"/>
    </row>
    <row r="116" s="22" customFormat="true" ht="23.85" hidden="false" customHeight="false" outlineLevel="0" collapsed="false">
      <c r="A116" s="42" t="s">
        <v>96</v>
      </c>
      <c r="B116" s="43" t="s">
        <v>99</v>
      </c>
      <c r="C116" s="42" t="s">
        <v>18</v>
      </c>
      <c r="D116" s="42" t="s">
        <v>100</v>
      </c>
      <c r="E116" s="44" t="s">
        <v>83</v>
      </c>
      <c r="F116" s="45" t="n">
        <v>9.985</v>
      </c>
      <c r="G116" s="47" t="n">
        <v>22.3</v>
      </c>
      <c r="H116" s="47" t="n">
        <f aca="false">F116*G116</f>
        <v>222.6655</v>
      </c>
    </row>
    <row r="117" s="22" customFormat="true" ht="23.85" hidden="false" customHeight="false" outlineLevel="0" collapsed="false">
      <c r="A117" s="42" t="s">
        <v>96</v>
      </c>
      <c r="B117" s="43" t="s">
        <v>97</v>
      </c>
      <c r="C117" s="42" t="s">
        <v>18</v>
      </c>
      <c r="D117" s="42" t="s">
        <v>98</v>
      </c>
      <c r="E117" s="44" t="s">
        <v>83</v>
      </c>
      <c r="F117" s="45" t="n">
        <v>9.985</v>
      </c>
      <c r="G117" s="47" t="n">
        <v>16.84</v>
      </c>
      <c r="H117" s="47" t="n">
        <f aca="false">F117*G117</f>
        <v>168.1474</v>
      </c>
    </row>
    <row r="118" s="22" customFormat="true" ht="46.25" hidden="false" customHeight="false" outlineLevel="0" collapsed="false">
      <c r="A118" s="42" t="s">
        <v>96</v>
      </c>
      <c r="B118" s="43" t="n">
        <v>5928</v>
      </c>
      <c r="C118" s="42" t="s">
        <v>18</v>
      </c>
      <c r="D118" s="42" t="s">
        <v>154</v>
      </c>
      <c r="E118" s="44" t="s">
        <v>155</v>
      </c>
      <c r="F118" s="45" t="n">
        <v>0.35958</v>
      </c>
      <c r="G118" s="47" t="n">
        <v>183.73</v>
      </c>
      <c r="H118" s="47" t="n">
        <f aca="false">F118*G118</f>
        <v>66.0656334</v>
      </c>
    </row>
    <row r="119" s="22" customFormat="true" ht="35.05" hidden="false" customHeight="false" outlineLevel="0" collapsed="false">
      <c r="A119" s="48" t="s">
        <v>101</v>
      </c>
      <c r="B119" s="49" t="n">
        <v>7620</v>
      </c>
      <c r="C119" s="48" t="s">
        <v>18</v>
      </c>
      <c r="D119" s="48" t="s">
        <v>158</v>
      </c>
      <c r="E119" s="50" t="s">
        <v>32</v>
      </c>
      <c r="F119" s="51" t="n">
        <v>1</v>
      </c>
      <c r="G119" s="58" t="n">
        <v>22113.76</v>
      </c>
      <c r="H119" s="58" t="n">
        <f aca="false">F119*G119</f>
        <v>22113.76</v>
      </c>
    </row>
    <row r="120" s="22" customFormat="true" ht="13.8" hidden="false" customHeight="false" outlineLevel="0" collapsed="false">
      <c r="A120" s="56"/>
      <c r="B120" s="56"/>
      <c r="C120" s="56"/>
      <c r="D120" s="56"/>
      <c r="E120" s="56"/>
      <c r="F120" s="56"/>
      <c r="G120" s="57"/>
      <c r="H120" s="57"/>
    </row>
    <row r="121" s="22" customFormat="true" ht="13.8" hidden="false" customHeight="false" outlineLevel="0" collapsed="false">
      <c r="A121" s="53"/>
      <c r="B121" s="53"/>
      <c r="C121" s="53"/>
      <c r="D121" s="53"/>
      <c r="E121" s="53"/>
      <c r="F121" s="54"/>
      <c r="G121" s="55"/>
      <c r="H121" s="55"/>
    </row>
    <row r="122" s="22" customFormat="true" ht="14.15" hidden="false" customHeight="false" outlineLevel="0" collapsed="false">
      <c r="A122" s="8" t="s">
        <v>159</v>
      </c>
      <c r="B122" s="9" t="s">
        <v>8</v>
      </c>
      <c r="C122" s="8" t="s">
        <v>9</v>
      </c>
      <c r="D122" s="8" t="s">
        <v>10</v>
      </c>
      <c r="E122" s="10" t="s">
        <v>11</v>
      </c>
      <c r="F122" s="9" t="s">
        <v>12</v>
      </c>
      <c r="G122" s="40" t="s">
        <v>13</v>
      </c>
      <c r="H122" s="40" t="s">
        <v>14</v>
      </c>
    </row>
    <row r="123" s="22" customFormat="true" ht="23.85" hidden="false" customHeight="false" outlineLevel="0" collapsed="false">
      <c r="A123" s="15" t="s">
        <v>95</v>
      </c>
      <c r="B123" s="16" t="s">
        <v>72</v>
      </c>
      <c r="C123" s="15" t="s">
        <v>23</v>
      </c>
      <c r="D123" s="15" t="s">
        <v>73</v>
      </c>
      <c r="E123" s="17" t="s">
        <v>32</v>
      </c>
      <c r="F123" s="41" t="n">
        <v>1</v>
      </c>
      <c r="G123" s="19" t="n">
        <f aca="false">H123</f>
        <v>297.07</v>
      </c>
      <c r="H123" s="19" t="n">
        <f aca="false">SUM(H124:H127)</f>
        <v>297.07</v>
      </c>
      <c r="I123" s="20"/>
      <c r="J123" s="20" t="s">
        <v>160</v>
      </c>
    </row>
    <row r="124" s="22" customFormat="true" ht="23.85" hidden="false" customHeight="false" outlineLevel="0" collapsed="false">
      <c r="A124" s="42" t="s">
        <v>96</v>
      </c>
      <c r="B124" s="43" t="s">
        <v>99</v>
      </c>
      <c r="C124" s="42" t="s">
        <v>18</v>
      </c>
      <c r="D124" s="42" t="s">
        <v>100</v>
      </c>
      <c r="E124" s="44" t="s">
        <v>83</v>
      </c>
      <c r="F124" s="45" t="n">
        <v>1</v>
      </c>
      <c r="G124" s="47" t="n">
        <v>22.3</v>
      </c>
      <c r="H124" s="47" t="n">
        <f aca="false">F124*G124</f>
        <v>22.3</v>
      </c>
    </row>
    <row r="125" s="22" customFormat="true" ht="23.85" hidden="false" customHeight="false" outlineLevel="0" collapsed="false">
      <c r="A125" s="42" t="s">
        <v>96</v>
      </c>
      <c r="B125" s="43" t="s">
        <v>97</v>
      </c>
      <c r="C125" s="42" t="s">
        <v>18</v>
      </c>
      <c r="D125" s="42" t="s">
        <v>98</v>
      </c>
      <c r="E125" s="44" t="s">
        <v>83</v>
      </c>
      <c r="F125" s="45" t="n">
        <v>1</v>
      </c>
      <c r="G125" s="47" t="n">
        <v>16.84</v>
      </c>
      <c r="H125" s="47" t="n">
        <f aca="false">F125*G125</f>
        <v>16.84</v>
      </c>
    </row>
    <row r="126" s="22" customFormat="true" ht="46.25" hidden="false" customHeight="false" outlineLevel="0" collapsed="false">
      <c r="A126" s="42" t="s">
        <v>96</v>
      </c>
      <c r="B126" s="43" t="n">
        <v>5928</v>
      </c>
      <c r="C126" s="42" t="s">
        <v>18</v>
      </c>
      <c r="D126" s="42" t="s">
        <v>154</v>
      </c>
      <c r="E126" s="44" t="s">
        <v>155</v>
      </c>
      <c r="F126" s="45" t="n">
        <v>1</v>
      </c>
      <c r="G126" s="47" t="n">
        <v>183.73</v>
      </c>
      <c r="H126" s="47" t="n">
        <f aca="false">F126*G126</f>
        <v>183.73</v>
      </c>
    </row>
    <row r="127" s="22" customFormat="true" ht="23.85" hidden="false" customHeight="false" outlineLevel="0" collapsed="false">
      <c r="A127" s="48" t="s">
        <v>101</v>
      </c>
      <c r="B127" s="49" t="n">
        <v>12327</v>
      </c>
      <c r="C127" s="48" t="s">
        <v>18</v>
      </c>
      <c r="D127" s="48" t="s">
        <v>161</v>
      </c>
      <c r="E127" s="50" t="s">
        <v>32</v>
      </c>
      <c r="F127" s="51" t="n">
        <v>2</v>
      </c>
      <c r="G127" s="58" t="n">
        <v>37.1</v>
      </c>
      <c r="H127" s="58" t="n">
        <f aca="false">F127*G127</f>
        <v>74.2</v>
      </c>
    </row>
    <row r="128" s="22" customFormat="true" ht="13.8" hidden="false" customHeight="false" outlineLevel="0" collapsed="false">
      <c r="A128" s="53"/>
      <c r="B128" s="53"/>
      <c r="C128" s="53"/>
      <c r="D128" s="53"/>
      <c r="E128" s="53"/>
      <c r="F128" s="54"/>
      <c r="G128" s="55"/>
      <c r="H128" s="55"/>
    </row>
    <row r="129" customFormat="false" ht="14.15" hidden="false" customHeight="false" outlineLevel="0" collapsed="false">
      <c r="A129" s="8" t="s">
        <v>162</v>
      </c>
      <c r="B129" s="9" t="s">
        <v>8</v>
      </c>
      <c r="C129" s="8" t="s">
        <v>9</v>
      </c>
      <c r="D129" s="8" t="s">
        <v>10</v>
      </c>
      <c r="E129" s="10" t="s">
        <v>11</v>
      </c>
      <c r="F129" s="9" t="s">
        <v>12</v>
      </c>
      <c r="G129" s="40" t="s">
        <v>13</v>
      </c>
      <c r="H129" s="40" t="s">
        <v>14</v>
      </c>
    </row>
    <row r="130" customFormat="false" ht="23.85" hidden="false" customHeight="false" outlineLevel="0" collapsed="false">
      <c r="A130" s="15" t="s">
        <v>95</v>
      </c>
      <c r="B130" s="16" t="s">
        <v>75</v>
      </c>
      <c r="C130" s="15" t="s">
        <v>23</v>
      </c>
      <c r="D130" s="15" t="s">
        <v>76</v>
      </c>
      <c r="E130" s="17" t="s">
        <v>32</v>
      </c>
      <c r="F130" s="41" t="n">
        <v>1</v>
      </c>
      <c r="G130" s="19" t="n">
        <f aca="false">H130</f>
        <v>222.87</v>
      </c>
      <c r="H130" s="19" t="n">
        <f aca="false">SUM(H131:H133)</f>
        <v>222.87</v>
      </c>
      <c r="I130" s="20"/>
    </row>
    <row r="131" customFormat="false" ht="23.85" hidden="false" customHeight="false" outlineLevel="0" collapsed="false">
      <c r="A131" s="42" t="s">
        <v>96</v>
      </c>
      <c r="B131" s="43" t="s">
        <v>99</v>
      </c>
      <c r="C131" s="42" t="s">
        <v>18</v>
      </c>
      <c r="D131" s="42" t="s">
        <v>100</v>
      </c>
      <c r="E131" s="44" t="s">
        <v>83</v>
      </c>
      <c r="F131" s="45" t="n">
        <v>1</v>
      </c>
      <c r="G131" s="47" t="n">
        <v>22.3</v>
      </c>
      <c r="H131" s="47" t="n">
        <f aca="false">F131*G131</f>
        <v>22.3</v>
      </c>
    </row>
    <row r="132" customFormat="false" ht="23.85" hidden="false" customHeight="false" outlineLevel="0" collapsed="false">
      <c r="A132" s="42" t="s">
        <v>96</v>
      </c>
      <c r="B132" s="43" t="s">
        <v>97</v>
      </c>
      <c r="C132" s="42" t="s">
        <v>18</v>
      </c>
      <c r="D132" s="42" t="s">
        <v>98</v>
      </c>
      <c r="E132" s="44" t="s">
        <v>83</v>
      </c>
      <c r="F132" s="45" t="n">
        <v>1</v>
      </c>
      <c r="G132" s="47" t="n">
        <v>16.84</v>
      </c>
      <c r="H132" s="47" t="n">
        <f aca="false">F132*G132</f>
        <v>16.84</v>
      </c>
    </row>
    <row r="133" customFormat="false" ht="46.25" hidden="false" customHeight="false" outlineLevel="0" collapsed="false">
      <c r="A133" s="42" t="s">
        <v>96</v>
      </c>
      <c r="B133" s="43" t="s">
        <v>163</v>
      </c>
      <c r="C133" s="42" t="s">
        <v>18</v>
      </c>
      <c r="D133" s="42" t="s">
        <v>154</v>
      </c>
      <c r="E133" s="44" t="s">
        <v>155</v>
      </c>
      <c r="F133" s="45" t="n">
        <v>1</v>
      </c>
      <c r="G133" s="47" t="n">
        <v>183.73</v>
      </c>
      <c r="H133" s="47" t="n">
        <f aca="false">F133*G133</f>
        <v>183.73</v>
      </c>
    </row>
    <row r="134" s="22" customFormat="true" ht="14.15" hidden="false" customHeight="false" outlineLevel="0" collapsed="false">
      <c r="A134" s="8" t="s">
        <v>164</v>
      </c>
      <c r="B134" s="9" t="s">
        <v>8</v>
      </c>
      <c r="C134" s="8" t="s">
        <v>9</v>
      </c>
      <c r="D134" s="8" t="s">
        <v>10</v>
      </c>
      <c r="E134" s="10" t="s">
        <v>11</v>
      </c>
      <c r="F134" s="9" t="s">
        <v>12</v>
      </c>
      <c r="G134" s="40" t="s">
        <v>13</v>
      </c>
      <c r="H134" s="40" t="s">
        <v>14</v>
      </c>
    </row>
    <row r="135" s="22" customFormat="true" ht="23.85" hidden="false" customHeight="false" outlineLevel="0" collapsed="false">
      <c r="A135" s="15" t="s">
        <v>95</v>
      </c>
      <c r="B135" s="16" t="s">
        <v>72</v>
      </c>
      <c r="C135" s="15" t="s">
        <v>23</v>
      </c>
      <c r="D135" s="15" t="s">
        <v>78</v>
      </c>
      <c r="E135" s="17" t="s">
        <v>32</v>
      </c>
      <c r="F135" s="41" t="n">
        <v>1</v>
      </c>
      <c r="G135" s="19" t="n">
        <f aca="false">H135</f>
        <v>270.15</v>
      </c>
      <c r="H135" s="19" t="n">
        <f aca="false">SUM(H136:H139)</f>
        <v>270.15</v>
      </c>
    </row>
    <row r="136" s="22" customFormat="true" ht="23.85" hidden="false" customHeight="false" outlineLevel="0" collapsed="false">
      <c r="A136" s="42" t="s">
        <v>96</v>
      </c>
      <c r="B136" s="43" t="s">
        <v>99</v>
      </c>
      <c r="C136" s="42" t="s">
        <v>18</v>
      </c>
      <c r="D136" s="42" t="s">
        <v>100</v>
      </c>
      <c r="E136" s="44" t="s">
        <v>83</v>
      </c>
      <c r="F136" s="45" t="n">
        <v>1</v>
      </c>
      <c r="G136" s="47" t="n">
        <v>19.1</v>
      </c>
      <c r="H136" s="47" t="n">
        <f aca="false">F136*G136</f>
        <v>19.1</v>
      </c>
    </row>
    <row r="137" s="22" customFormat="true" ht="23.85" hidden="false" customHeight="false" outlineLevel="0" collapsed="false">
      <c r="A137" s="42" t="s">
        <v>96</v>
      </c>
      <c r="B137" s="43" t="s">
        <v>97</v>
      </c>
      <c r="C137" s="42" t="s">
        <v>18</v>
      </c>
      <c r="D137" s="42" t="s">
        <v>98</v>
      </c>
      <c r="E137" s="44" t="s">
        <v>83</v>
      </c>
      <c r="F137" s="45" t="n">
        <v>1</v>
      </c>
      <c r="G137" s="47" t="n">
        <v>14.6</v>
      </c>
      <c r="H137" s="47" t="n">
        <f aca="false">F137*G137</f>
        <v>14.6</v>
      </c>
    </row>
    <row r="138" s="22" customFormat="true" ht="46.25" hidden="false" customHeight="false" outlineLevel="0" collapsed="false">
      <c r="A138" s="42" t="s">
        <v>96</v>
      </c>
      <c r="B138" s="43" t="s">
        <v>163</v>
      </c>
      <c r="C138" s="42" t="s">
        <v>18</v>
      </c>
      <c r="D138" s="42" t="s">
        <v>154</v>
      </c>
      <c r="E138" s="44" t="s">
        <v>155</v>
      </c>
      <c r="F138" s="45" t="n">
        <v>1</v>
      </c>
      <c r="G138" s="47" t="n">
        <v>146.02</v>
      </c>
      <c r="H138" s="47" t="n">
        <f aca="false">F138*G138</f>
        <v>146.02</v>
      </c>
    </row>
    <row r="139" s="22" customFormat="true" ht="23.85" hidden="false" customHeight="false" outlineLevel="0" collapsed="false">
      <c r="A139" s="48" t="s">
        <v>101</v>
      </c>
      <c r="B139" s="49" t="n">
        <v>10510</v>
      </c>
      <c r="C139" s="48" t="s">
        <v>18</v>
      </c>
      <c r="D139" s="48" t="s">
        <v>165</v>
      </c>
      <c r="E139" s="50" t="s">
        <v>32</v>
      </c>
      <c r="F139" s="51" t="n">
        <v>1</v>
      </c>
      <c r="G139" s="58" t="n">
        <v>90.43</v>
      </c>
      <c r="H139" s="58" t="n">
        <f aca="false">F139*G139</f>
        <v>90.43</v>
      </c>
    </row>
    <row r="140" s="22" customFormat="true" ht="13.8" hidden="false" customHeight="false" outlineLevel="0" collapsed="false">
      <c r="A140" s="53"/>
      <c r="B140" s="53"/>
      <c r="C140" s="53"/>
      <c r="D140" s="53"/>
      <c r="E140" s="53"/>
      <c r="F140" s="54"/>
      <c r="G140" s="55"/>
      <c r="H140" s="55"/>
    </row>
    <row r="141" customFormat="false" ht="13.8" hidden="false" customHeight="false" outlineLevel="0" collapsed="false">
      <c r="A141" s="53"/>
      <c r="B141" s="53"/>
      <c r="C141" s="53"/>
      <c r="D141" s="53"/>
      <c r="E141" s="53"/>
      <c r="F141" s="54"/>
      <c r="G141" s="55"/>
      <c r="H141" s="55"/>
    </row>
    <row r="142" customFormat="false" ht="14.15" hidden="false" customHeight="false" outlineLevel="0" collapsed="false">
      <c r="A142" s="8" t="s">
        <v>80</v>
      </c>
      <c r="B142" s="9" t="s">
        <v>8</v>
      </c>
      <c r="C142" s="8" t="s">
        <v>9</v>
      </c>
      <c r="D142" s="8" t="s">
        <v>10</v>
      </c>
      <c r="E142" s="10" t="s">
        <v>11</v>
      </c>
      <c r="F142" s="9" t="s">
        <v>12</v>
      </c>
      <c r="G142" s="40" t="s">
        <v>13</v>
      </c>
      <c r="H142" s="40" t="s">
        <v>14</v>
      </c>
    </row>
    <row r="143" customFormat="false" ht="23.85" hidden="false" customHeight="false" outlineLevel="0" collapsed="false">
      <c r="A143" s="15" t="s">
        <v>95</v>
      </c>
      <c r="B143" s="16" t="n">
        <v>88266</v>
      </c>
      <c r="C143" s="15" t="s">
        <v>18</v>
      </c>
      <c r="D143" s="15" t="s">
        <v>166</v>
      </c>
      <c r="E143" s="17" t="s">
        <v>83</v>
      </c>
      <c r="F143" s="41" t="n">
        <v>1</v>
      </c>
      <c r="G143" s="19" t="n">
        <f aca="false">H143</f>
        <v>24.87</v>
      </c>
      <c r="H143" s="19" t="n">
        <f aca="false">SUM(H144:H151)</f>
        <v>24.87</v>
      </c>
      <c r="I143" s="20"/>
    </row>
    <row r="144" customFormat="false" ht="23.85" hidden="false" customHeight="false" outlineLevel="0" collapsed="false">
      <c r="A144" s="42" t="s">
        <v>96</v>
      </c>
      <c r="B144" s="43" t="s">
        <v>167</v>
      </c>
      <c r="C144" s="42" t="s">
        <v>18</v>
      </c>
      <c r="D144" s="42" t="s">
        <v>168</v>
      </c>
      <c r="E144" s="44" t="s">
        <v>83</v>
      </c>
      <c r="F144" s="45" t="n">
        <v>1</v>
      </c>
      <c r="G144" s="47" t="n">
        <v>0.45</v>
      </c>
      <c r="H144" s="47" t="n">
        <f aca="false">F144*G144</f>
        <v>0.45</v>
      </c>
    </row>
    <row r="145" customFormat="false" ht="13.8" hidden="false" customHeight="false" outlineLevel="0" collapsed="false">
      <c r="A145" s="48" t="s">
        <v>101</v>
      </c>
      <c r="B145" s="49" t="s">
        <v>169</v>
      </c>
      <c r="C145" s="48" t="s">
        <v>18</v>
      </c>
      <c r="D145" s="48" t="s">
        <v>170</v>
      </c>
      <c r="E145" s="50" t="s">
        <v>83</v>
      </c>
      <c r="F145" s="51" t="n">
        <v>1</v>
      </c>
      <c r="G145" s="58" t="n">
        <v>1.03</v>
      </c>
      <c r="H145" s="58" t="n">
        <v>1.03</v>
      </c>
    </row>
    <row r="146" customFormat="false" ht="13.8" hidden="false" customHeight="false" outlineLevel="0" collapsed="false">
      <c r="A146" s="48" t="s">
        <v>101</v>
      </c>
      <c r="B146" s="49" t="s">
        <v>171</v>
      </c>
      <c r="C146" s="48" t="s">
        <v>18</v>
      </c>
      <c r="D146" s="48" t="s">
        <v>172</v>
      </c>
      <c r="E146" s="50" t="s">
        <v>83</v>
      </c>
      <c r="F146" s="51" t="n">
        <v>1</v>
      </c>
      <c r="G146" s="58" t="n">
        <v>20.46</v>
      </c>
      <c r="H146" s="58" t="n">
        <f aca="false">F146*G146</f>
        <v>20.46</v>
      </c>
    </row>
    <row r="147" customFormat="false" ht="23.85" hidden="false" customHeight="false" outlineLevel="0" collapsed="false">
      <c r="A147" s="48" t="s">
        <v>101</v>
      </c>
      <c r="B147" s="49" t="s">
        <v>173</v>
      </c>
      <c r="C147" s="48" t="s">
        <v>18</v>
      </c>
      <c r="D147" s="48" t="s">
        <v>174</v>
      </c>
      <c r="E147" s="50" t="s">
        <v>83</v>
      </c>
      <c r="F147" s="51" t="n">
        <v>1</v>
      </c>
      <c r="G147" s="58" t="n">
        <v>0.91</v>
      </c>
      <c r="H147" s="58" t="n">
        <v>0.91</v>
      </c>
    </row>
    <row r="148" customFormat="false" ht="23.85" hidden="false" customHeight="false" outlineLevel="0" collapsed="false">
      <c r="A148" s="48" t="s">
        <v>101</v>
      </c>
      <c r="B148" s="49" t="s">
        <v>175</v>
      </c>
      <c r="C148" s="48" t="s">
        <v>18</v>
      </c>
      <c r="D148" s="48" t="s">
        <v>176</v>
      </c>
      <c r="E148" s="50" t="s">
        <v>83</v>
      </c>
      <c r="F148" s="51" t="n">
        <v>1</v>
      </c>
      <c r="G148" s="58" t="n">
        <v>0.62</v>
      </c>
      <c r="H148" s="58" t="n">
        <v>0.62</v>
      </c>
    </row>
    <row r="149" customFormat="false" ht="13.8" hidden="false" customHeight="false" outlineLevel="0" collapsed="false">
      <c r="A149" s="48" t="s">
        <v>101</v>
      </c>
      <c r="B149" s="49" t="s">
        <v>177</v>
      </c>
      <c r="C149" s="48" t="s">
        <v>18</v>
      </c>
      <c r="D149" s="48" t="s">
        <v>178</v>
      </c>
      <c r="E149" s="50" t="s">
        <v>83</v>
      </c>
      <c r="F149" s="51" t="n">
        <v>1</v>
      </c>
      <c r="G149" s="58" t="n">
        <v>0.55</v>
      </c>
      <c r="H149" s="58" t="n">
        <v>0.55</v>
      </c>
    </row>
    <row r="150" customFormat="false" ht="13.8" hidden="false" customHeight="false" outlineLevel="0" collapsed="false">
      <c r="A150" s="48" t="s">
        <v>101</v>
      </c>
      <c r="B150" s="49" t="s">
        <v>179</v>
      </c>
      <c r="C150" s="48" t="s">
        <v>18</v>
      </c>
      <c r="D150" s="48" t="s">
        <v>180</v>
      </c>
      <c r="E150" s="50" t="s">
        <v>83</v>
      </c>
      <c r="F150" s="51" t="n">
        <v>1</v>
      </c>
      <c r="G150" s="58" t="n">
        <v>0.06</v>
      </c>
      <c r="H150" s="58" t="n">
        <v>0.06</v>
      </c>
    </row>
    <row r="151" customFormat="false" ht="13.8" hidden="false" customHeight="false" outlineLevel="0" collapsed="false">
      <c r="A151" s="48" t="s">
        <v>101</v>
      </c>
      <c r="B151" s="49" t="s">
        <v>181</v>
      </c>
      <c r="C151" s="48" t="s">
        <v>18</v>
      </c>
      <c r="D151" s="48" t="s">
        <v>182</v>
      </c>
      <c r="E151" s="50" t="s">
        <v>83</v>
      </c>
      <c r="F151" s="51" t="n">
        <v>1</v>
      </c>
      <c r="G151" s="58" t="n">
        <v>0.79</v>
      </c>
      <c r="H151" s="58" t="n">
        <v>0.79</v>
      </c>
    </row>
    <row r="152" customFormat="false" ht="13.8" hidden="false" customHeight="false" outlineLevel="0" collapsed="false">
      <c r="A152" s="53"/>
      <c r="B152" s="53"/>
      <c r="C152" s="53"/>
      <c r="D152" s="53"/>
      <c r="E152" s="53"/>
      <c r="F152" s="54"/>
      <c r="G152" s="55"/>
      <c r="H152" s="55"/>
    </row>
    <row r="153" customFormat="false" ht="13.8" hidden="false" customHeight="false" outlineLevel="0" collapsed="false">
      <c r="A153" s="56"/>
      <c r="B153" s="56"/>
      <c r="C153" s="56"/>
      <c r="D153" s="56"/>
      <c r="E153" s="56"/>
      <c r="F153" s="56"/>
      <c r="G153" s="57"/>
      <c r="H153" s="57"/>
    </row>
    <row r="154" customFormat="false" ht="14.15" hidden="false" customHeight="false" outlineLevel="0" collapsed="false">
      <c r="A154" s="8" t="s">
        <v>85</v>
      </c>
      <c r="B154" s="9" t="s">
        <v>8</v>
      </c>
      <c r="C154" s="8" t="s">
        <v>9</v>
      </c>
      <c r="D154" s="8" t="s">
        <v>10</v>
      </c>
      <c r="E154" s="10" t="s">
        <v>11</v>
      </c>
      <c r="F154" s="9" t="s">
        <v>12</v>
      </c>
      <c r="G154" s="40" t="s">
        <v>13</v>
      </c>
      <c r="H154" s="40" t="s">
        <v>14</v>
      </c>
    </row>
    <row r="155" customFormat="false" ht="13.8" hidden="false" customHeight="false" outlineLevel="0" collapsed="false">
      <c r="A155" s="15" t="s">
        <v>95</v>
      </c>
      <c r="B155" s="60" t="s">
        <v>86</v>
      </c>
      <c r="C155" s="59" t="s">
        <v>50</v>
      </c>
      <c r="D155" s="59" t="s">
        <v>87</v>
      </c>
      <c r="E155" s="61" t="s">
        <v>88</v>
      </c>
      <c r="F155" s="60" t="n">
        <v>0.5</v>
      </c>
      <c r="G155" s="62" t="n">
        <f aca="false">'Orçamento Sintético'!G31</f>
        <v>86055.49428</v>
      </c>
      <c r="H155" s="62" t="n">
        <f aca="false">F155*G155/100</f>
        <v>430.2774714</v>
      </c>
      <c r="I155" s="20"/>
    </row>
    <row r="156" customFormat="false" ht="23.85" hidden="false" customHeight="false" outlineLevel="0" collapsed="false">
      <c r="A156" s="42" t="s">
        <v>96</v>
      </c>
      <c r="B156" s="68" t="s">
        <v>86</v>
      </c>
      <c r="C156" s="67" t="s">
        <v>50</v>
      </c>
      <c r="D156" s="67" t="s">
        <v>87</v>
      </c>
      <c r="E156" s="69" t="s">
        <v>88</v>
      </c>
      <c r="F156" s="68" t="n">
        <v>0.5</v>
      </c>
      <c r="G156" s="73"/>
      <c r="H156" s="73"/>
    </row>
    <row r="157" s="22" customFormat="true" ht="52.5" hidden="false" customHeight="true" outlineLevel="0" collapsed="false">
      <c r="A157" s="53"/>
      <c r="B157" s="53"/>
      <c r="C157" s="53"/>
      <c r="D157" s="53"/>
      <c r="E157" s="53"/>
      <c r="F157" s="54"/>
      <c r="G157" s="55"/>
      <c r="H157" s="55"/>
    </row>
    <row r="158" customFormat="false" ht="48.75" hidden="false" customHeight="true" outlineLevel="0" collapsed="false">
      <c r="A158" s="25"/>
      <c r="B158" s="25"/>
      <c r="C158" s="25"/>
      <c r="D158" s="25"/>
      <c r="E158" s="25"/>
      <c r="F158" s="25"/>
      <c r="G158" s="25"/>
      <c r="H158" s="25"/>
    </row>
    <row r="162" customFormat="false" ht="13.8" hidden="false" customHeight="false" outlineLevel="0" collapsed="false">
      <c r="H162" s="33"/>
    </row>
    <row r="163" customFormat="false" ht="13.8" hidden="false" customHeight="false" outlineLevel="0" collapsed="false">
      <c r="A163" s="53"/>
      <c r="B163" s="53"/>
      <c r="C163" s="53"/>
      <c r="D163" s="53"/>
      <c r="E163" s="53"/>
      <c r="F163" s="54"/>
      <c r="G163" s="55"/>
      <c r="H163" s="55"/>
    </row>
  </sheetData>
  <mergeCells count="8">
    <mergeCell ref="C1:D1"/>
    <mergeCell ref="E1:F1"/>
    <mergeCell ref="G1:H1"/>
    <mergeCell ref="C2:F2"/>
    <mergeCell ref="G2:H2"/>
    <mergeCell ref="A3:H3"/>
    <mergeCell ref="F36:G36"/>
    <mergeCell ref="A158:H158"/>
  </mergeCells>
  <printOptions headings="false" gridLines="false" gridLinesSet="true" horizontalCentered="false" verticalCentered="false"/>
  <pageMargins left="0.5" right="0.5" top="1" bottom="1" header="0" footer="0"/>
  <pageSetup paperSize="9" scale="100" firstPageNumber="0" fitToWidth="1" fitToHeight="0" pageOrder="downThenOver" orientation="landscape" blackAndWhite="false" draft="false" cellComments="none" useFirstPageNumber="false" horizontalDpi="300" verticalDpi="300" copies="1"/>
  <headerFooter differentFirst="false" differentOddEven="false">
    <oddHeader>&amp;L &amp;CUFVJM CNPJ: 16.888.315/0001-57</oddHeader>
    <oddFooter>&amp;L &amp;CROD MGT 367 KM 583  - ALTO DA JACUBA - DIAMANTINA / MG (38) 3532-1257 / leon.oliveira@ufvjm.edu.br</oddFooter>
  </headerFooter>
</worksheet>
</file>

<file path=xl/worksheets/sheet3.xml><?xml version="1.0" encoding="utf-8"?>
<worksheet xmlns="http://schemas.openxmlformats.org/spreadsheetml/2006/main" xmlns:r="http://schemas.openxmlformats.org/officeDocument/2006/relationships">
  <sheetPr filterMode="false">
    <tabColor rgb="FF00B0F0"/>
    <pageSetUpPr fitToPage="false"/>
  </sheetPr>
  <dimension ref="A1:Z38"/>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B2" activeCellId="0" sqref="B2"/>
    </sheetView>
  </sheetViews>
  <sheetFormatPr defaultRowHeight="15" zeroHeight="false" outlineLevelRow="0" outlineLevelCol="0"/>
  <cols>
    <col collapsed="false" customWidth="true" hidden="false" outlineLevel="0" max="3" min="1" style="0" width="9"/>
    <col collapsed="false" customWidth="true" hidden="false" outlineLevel="0" max="4" min="4" style="0" width="42.51"/>
    <col collapsed="false" customWidth="true" hidden="false" outlineLevel="0" max="7" min="5" style="0" width="9"/>
    <col collapsed="false" customWidth="true" hidden="false" outlineLevel="0" max="26" min="8" style="0" width="8.6"/>
    <col collapsed="false" customWidth="true" hidden="false" outlineLevel="0" max="1025" min="27" style="0" width="12.6"/>
  </cols>
  <sheetData>
    <row r="1" customFormat="false" ht="14.4" hidden="false" customHeight="false" outlineLevel="0" collapsed="false">
      <c r="A1" s="74"/>
      <c r="B1" s="74"/>
      <c r="C1" s="74"/>
      <c r="D1" s="74"/>
      <c r="E1" s="74"/>
      <c r="F1" s="74"/>
      <c r="G1" s="74"/>
      <c r="H1" s="74"/>
      <c r="I1" s="74"/>
      <c r="J1" s="74"/>
      <c r="K1" s="74"/>
      <c r="L1" s="74"/>
      <c r="M1" s="74"/>
      <c r="N1" s="74"/>
      <c r="O1" s="74"/>
      <c r="P1" s="74"/>
      <c r="Q1" s="74"/>
      <c r="R1" s="74"/>
      <c r="S1" s="74"/>
      <c r="T1" s="74"/>
      <c r="U1" s="74"/>
      <c r="V1" s="74"/>
      <c r="W1" s="74"/>
      <c r="X1" s="74"/>
      <c r="Y1" s="74"/>
      <c r="Z1" s="74"/>
    </row>
    <row r="2" customFormat="false" ht="65.25" hidden="false" customHeight="true" outlineLevel="0" collapsed="false">
      <c r="A2" s="74"/>
      <c r="B2" s="75" t="s">
        <v>183</v>
      </c>
      <c r="C2" s="75"/>
      <c r="D2" s="75"/>
      <c r="E2" s="75"/>
      <c r="F2" s="74"/>
      <c r="G2" s="74"/>
      <c r="H2" s="74"/>
      <c r="I2" s="74"/>
      <c r="J2" s="74"/>
      <c r="K2" s="74"/>
      <c r="L2" s="74"/>
      <c r="M2" s="74"/>
      <c r="N2" s="74"/>
      <c r="O2" s="74"/>
      <c r="P2" s="74"/>
      <c r="Q2" s="74"/>
      <c r="R2" s="74"/>
      <c r="S2" s="74"/>
      <c r="T2" s="74"/>
      <c r="U2" s="74"/>
      <c r="V2" s="74"/>
      <c r="W2" s="74"/>
      <c r="X2" s="74"/>
      <c r="Y2" s="74"/>
      <c r="Z2" s="74"/>
    </row>
    <row r="3" customFormat="false" ht="15.6" hidden="false" customHeight="false" outlineLevel="0" collapsed="false">
      <c r="A3" s="74"/>
      <c r="B3" s="76" t="s">
        <v>184</v>
      </c>
      <c r="C3" s="77" t="s">
        <v>185</v>
      </c>
      <c r="D3" s="78" t="s">
        <v>186</v>
      </c>
      <c r="E3" s="78"/>
      <c r="F3" s="74"/>
      <c r="G3" s="74"/>
      <c r="H3" s="74"/>
      <c r="I3" s="74"/>
      <c r="J3" s="74"/>
      <c r="K3" s="74"/>
      <c r="L3" s="74"/>
      <c r="M3" s="74"/>
      <c r="N3" s="74"/>
      <c r="O3" s="74"/>
      <c r="P3" s="74"/>
      <c r="Q3" s="74"/>
      <c r="R3" s="74"/>
      <c r="S3" s="74"/>
      <c r="T3" s="74"/>
      <c r="U3" s="74"/>
      <c r="V3" s="74"/>
      <c r="W3" s="74"/>
      <c r="X3" s="74"/>
      <c r="Y3" s="74"/>
      <c r="Z3" s="74"/>
    </row>
    <row r="4" customFormat="false" ht="15.6" hidden="false" customHeight="false" outlineLevel="0" collapsed="false">
      <c r="A4" s="74"/>
      <c r="B4" s="79"/>
      <c r="C4" s="80" t="s">
        <v>187</v>
      </c>
      <c r="D4" s="79" t="s">
        <v>188</v>
      </c>
      <c r="E4" s="81" t="n">
        <v>0.0529</v>
      </c>
      <c r="F4" s="74"/>
      <c r="G4" s="82"/>
      <c r="H4" s="74"/>
      <c r="I4" s="74"/>
      <c r="J4" s="74"/>
      <c r="K4" s="74"/>
      <c r="L4" s="74"/>
      <c r="M4" s="74"/>
      <c r="N4" s="74"/>
      <c r="O4" s="74"/>
      <c r="P4" s="74"/>
      <c r="Q4" s="74"/>
      <c r="R4" s="74"/>
      <c r="S4" s="74"/>
      <c r="T4" s="74"/>
      <c r="U4" s="74"/>
      <c r="V4" s="74"/>
      <c r="W4" s="74"/>
      <c r="X4" s="74"/>
      <c r="Y4" s="74"/>
      <c r="Z4" s="74"/>
    </row>
    <row r="5" customFormat="false" ht="15.6" hidden="false" customHeight="false" outlineLevel="0" collapsed="false">
      <c r="A5" s="74"/>
      <c r="B5" s="79"/>
      <c r="C5" s="80" t="s">
        <v>189</v>
      </c>
      <c r="D5" s="79" t="s">
        <v>190</v>
      </c>
      <c r="E5" s="81" t="n">
        <v>0.0025</v>
      </c>
      <c r="F5" s="74"/>
      <c r="G5" s="74"/>
      <c r="H5" s="74"/>
      <c r="I5" s="74"/>
      <c r="J5" s="74"/>
      <c r="K5" s="74"/>
      <c r="L5" s="74"/>
      <c r="M5" s="74"/>
      <c r="N5" s="74"/>
      <c r="O5" s="74"/>
      <c r="P5" s="74"/>
      <c r="Q5" s="74"/>
      <c r="R5" s="74"/>
      <c r="S5" s="74"/>
      <c r="T5" s="74"/>
      <c r="U5" s="74"/>
      <c r="V5" s="74"/>
      <c r="W5" s="74"/>
      <c r="X5" s="74"/>
      <c r="Y5" s="74"/>
      <c r="Z5" s="74"/>
    </row>
    <row r="6" customFormat="false" ht="15.6" hidden="false" customHeight="false" outlineLevel="0" collapsed="false">
      <c r="A6" s="74"/>
      <c r="B6" s="79"/>
      <c r="C6" s="80" t="s">
        <v>191</v>
      </c>
      <c r="D6" s="79" t="s">
        <v>192</v>
      </c>
      <c r="E6" s="81" t="n">
        <v>0.01</v>
      </c>
      <c r="F6" s="74"/>
      <c r="G6" s="74"/>
      <c r="H6" s="74"/>
      <c r="I6" s="74"/>
      <c r="J6" s="74"/>
      <c r="K6" s="74"/>
      <c r="L6" s="74"/>
      <c r="M6" s="74"/>
      <c r="N6" s="74"/>
      <c r="O6" s="74"/>
      <c r="P6" s="74"/>
      <c r="Q6" s="74"/>
      <c r="R6" s="74"/>
      <c r="S6" s="74"/>
      <c r="T6" s="74"/>
      <c r="U6" s="74"/>
      <c r="V6" s="74"/>
      <c r="W6" s="74"/>
      <c r="X6" s="74"/>
      <c r="Y6" s="74"/>
      <c r="Z6" s="74"/>
    </row>
    <row r="7" customFormat="false" ht="15.6" hidden="false" customHeight="false" outlineLevel="0" collapsed="false">
      <c r="A7" s="74"/>
      <c r="B7" s="79"/>
      <c r="C7" s="80" t="s">
        <v>193</v>
      </c>
      <c r="D7" s="79" t="s">
        <v>194</v>
      </c>
      <c r="E7" s="81" t="n">
        <v>0</v>
      </c>
      <c r="F7" s="74"/>
      <c r="G7" s="74"/>
      <c r="H7" s="74"/>
      <c r="I7" s="74"/>
      <c r="J7" s="74"/>
      <c r="K7" s="74"/>
      <c r="L7" s="74"/>
      <c r="M7" s="74"/>
      <c r="N7" s="74"/>
      <c r="O7" s="74"/>
      <c r="P7" s="74"/>
      <c r="Q7" s="74"/>
      <c r="R7" s="74"/>
      <c r="S7" s="74"/>
      <c r="T7" s="74"/>
      <c r="U7" s="74"/>
      <c r="V7" s="74"/>
      <c r="W7" s="74"/>
      <c r="X7" s="74"/>
      <c r="Y7" s="74"/>
      <c r="Z7" s="74"/>
    </row>
    <row r="8" customFormat="false" ht="15.6" hidden="false" customHeight="false" outlineLevel="0" collapsed="false">
      <c r="A8" s="74"/>
      <c r="B8" s="83"/>
      <c r="C8" s="84"/>
      <c r="D8" s="85" t="s">
        <v>195</v>
      </c>
      <c r="E8" s="86" t="n">
        <f aca="false">SUM(E4:E7)</f>
        <v>0.0654</v>
      </c>
      <c r="F8" s="74"/>
      <c r="G8" s="74"/>
      <c r="H8" s="74"/>
      <c r="I8" s="74"/>
      <c r="J8" s="74"/>
      <c r="K8" s="74"/>
      <c r="L8" s="74"/>
      <c r="M8" s="74"/>
      <c r="N8" s="74"/>
      <c r="O8" s="74"/>
      <c r="P8" s="74"/>
      <c r="Q8" s="74"/>
      <c r="R8" s="74"/>
      <c r="S8" s="74"/>
      <c r="T8" s="74"/>
      <c r="U8" s="74"/>
      <c r="V8" s="74"/>
      <c r="W8" s="74"/>
      <c r="X8" s="74"/>
      <c r="Y8" s="74"/>
      <c r="Z8" s="74"/>
    </row>
    <row r="9" customFormat="false" ht="15.6" hidden="false" customHeight="false" outlineLevel="0" collapsed="false">
      <c r="A9" s="74"/>
      <c r="B9" s="87"/>
      <c r="C9" s="88"/>
      <c r="D9" s="89"/>
      <c r="E9" s="90"/>
      <c r="F9" s="74"/>
      <c r="G9" s="74"/>
      <c r="H9" s="74"/>
      <c r="I9" s="74"/>
      <c r="J9" s="74"/>
      <c r="K9" s="74"/>
      <c r="L9" s="74"/>
      <c r="M9" s="74"/>
      <c r="N9" s="74"/>
      <c r="O9" s="74"/>
      <c r="P9" s="74"/>
      <c r="Q9" s="74"/>
      <c r="R9" s="74"/>
      <c r="S9" s="74"/>
      <c r="T9" s="74"/>
      <c r="U9" s="74"/>
      <c r="V9" s="74"/>
      <c r="W9" s="74"/>
      <c r="X9" s="74"/>
      <c r="Y9" s="74"/>
      <c r="Z9" s="74"/>
    </row>
    <row r="10" customFormat="false" ht="15.6" hidden="false" customHeight="false" outlineLevel="0" collapsed="false">
      <c r="A10" s="74"/>
      <c r="B10" s="76" t="s">
        <v>184</v>
      </c>
      <c r="C10" s="91" t="s">
        <v>196</v>
      </c>
      <c r="D10" s="78" t="s">
        <v>197</v>
      </c>
      <c r="E10" s="78"/>
      <c r="F10" s="74"/>
      <c r="G10" s="74"/>
      <c r="H10" s="74"/>
      <c r="I10" s="74"/>
      <c r="J10" s="74"/>
      <c r="K10" s="74"/>
      <c r="L10" s="74"/>
      <c r="M10" s="74"/>
      <c r="N10" s="74"/>
      <c r="O10" s="74"/>
      <c r="P10" s="74"/>
      <c r="Q10" s="74"/>
      <c r="R10" s="74"/>
      <c r="S10" s="74"/>
      <c r="T10" s="74"/>
      <c r="U10" s="74"/>
      <c r="V10" s="74"/>
      <c r="W10" s="74"/>
      <c r="X10" s="74"/>
      <c r="Y10" s="74"/>
      <c r="Z10" s="74"/>
    </row>
    <row r="11" customFormat="false" ht="15.6" hidden="false" customHeight="false" outlineLevel="0" collapsed="false">
      <c r="A11" s="74"/>
      <c r="B11" s="92"/>
      <c r="C11" s="93" t="s">
        <v>198</v>
      </c>
      <c r="D11" s="79" t="s">
        <v>199</v>
      </c>
      <c r="E11" s="81" t="n">
        <v>0.08</v>
      </c>
      <c r="F11" s="74"/>
      <c r="G11" s="74"/>
      <c r="H11" s="74"/>
      <c r="I11" s="74"/>
      <c r="J11" s="74"/>
      <c r="K11" s="74"/>
      <c r="L11" s="74"/>
      <c r="M11" s="74"/>
      <c r="N11" s="74"/>
      <c r="O11" s="74"/>
      <c r="P11" s="74"/>
      <c r="Q11" s="74"/>
      <c r="R11" s="74"/>
      <c r="S11" s="74"/>
      <c r="T11" s="74"/>
      <c r="U11" s="74"/>
      <c r="V11" s="74"/>
      <c r="W11" s="74"/>
      <c r="X11" s="74"/>
      <c r="Y11" s="74"/>
      <c r="Z11" s="74"/>
    </row>
    <row r="12" customFormat="false" ht="15.6" hidden="false" customHeight="false" outlineLevel="0" collapsed="false">
      <c r="A12" s="74"/>
      <c r="B12" s="83"/>
      <c r="C12" s="94"/>
      <c r="D12" s="95" t="s">
        <v>200</v>
      </c>
      <c r="E12" s="86" t="n">
        <f aca="false">SUM(E11)</f>
        <v>0.08</v>
      </c>
      <c r="F12" s="74"/>
      <c r="G12" s="74"/>
      <c r="H12" s="74"/>
      <c r="I12" s="74"/>
      <c r="J12" s="74"/>
      <c r="K12" s="74"/>
      <c r="L12" s="74"/>
      <c r="M12" s="74"/>
      <c r="N12" s="74"/>
      <c r="O12" s="74"/>
      <c r="P12" s="74"/>
      <c r="Q12" s="74"/>
      <c r="R12" s="74"/>
      <c r="S12" s="74"/>
      <c r="T12" s="74"/>
      <c r="U12" s="74"/>
      <c r="V12" s="74"/>
      <c r="W12" s="74"/>
      <c r="X12" s="74"/>
      <c r="Y12" s="74"/>
      <c r="Z12" s="74"/>
    </row>
    <row r="13" customFormat="false" ht="15.6" hidden="false" customHeight="false" outlineLevel="0" collapsed="false">
      <c r="A13" s="74"/>
      <c r="B13" s="87"/>
      <c r="C13" s="88"/>
      <c r="D13" s="89"/>
      <c r="E13" s="90"/>
      <c r="F13" s="74"/>
      <c r="G13" s="74"/>
      <c r="H13" s="74"/>
      <c r="I13" s="74"/>
      <c r="J13" s="74"/>
      <c r="K13" s="74"/>
      <c r="L13" s="74"/>
      <c r="M13" s="74"/>
      <c r="N13" s="74"/>
      <c r="O13" s="74"/>
      <c r="P13" s="74"/>
      <c r="Q13" s="74"/>
      <c r="R13" s="74"/>
      <c r="S13" s="74"/>
      <c r="T13" s="74"/>
      <c r="U13" s="74"/>
      <c r="V13" s="74"/>
      <c r="W13" s="74"/>
      <c r="X13" s="74"/>
      <c r="Y13" s="74"/>
      <c r="Z13" s="74"/>
    </row>
    <row r="14" customFormat="false" ht="15.6" hidden="false" customHeight="false" outlineLevel="0" collapsed="false">
      <c r="A14" s="74"/>
      <c r="B14" s="76" t="s">
        <v>184</v>
      </c>
      <c r="C14" s="77" t="s">
        <v>201</v>
      </c>
      <c r="D14" s="76" t="s">
        <v>202</v>
      </c>
      <c r="E14" s="76"/>
      <c r="F14" s="74"/>
      <c r="G14" s="74"/>
      <c r="H14" s="74"/>
      <c r="I14" s="74"/>
      <c r="J14" s="74"/>
      <c r="K14" s="74"/>
      <c r="L14" s="74"/>
      <c r="M14" s="74"/>
      <c r="N14" s="74"/>
      <c r="O14" s="74"/>
      <c r="P14" s="74"/>
      <c r="Q14" s="74"/>
      <c r="R14" s="74"/>
      <c r="S14" s="74"/>
      <c r="T14" s="74"/>
      <c r="U14" s="74"/>
      <c r="V14" s="74"/>
      <c r="W14" s="74"/>
      <c r="X14" s="74"/>
      <c r="Y14" s="74"/>
      <c r="Z14" s="74"/>
    </row>
    <row r="15" customFormat="false" ht="15.6" hidden="false" customHeight="false" outlineLevel="0" collapsed="false">
      <c r="A15" s="74"/>
      <c r="B15" s="92"/>
      <c r="C15" s="80" t="s">
        <v>203</v>
      </c>
      <c r="D15" s="92" t="s">
        <v>204</v>
      </c>
      <c r="E15" s="96" t="n">
        <v>0.0065</v>
      </c>
      <c r="F15" s="74"/>
      <c r="G15" s="74"/>
      <c r="H15" s="74"/>
      <c r="I15" s="74"/>
      <c r="J15" s="74"/>
      <c r="K15" s="74"/>
      <c r="L15" s="74"/>
      <c r="M15" s="74"/>
      <c r="N15" s="74"/>
      <c r="O15" s="74"/>
      <c r="P15" s="74"/>
      <c r="Q15" s="74"/>
      <c r="R15" s="74"/>
      <c r="S15" s="74"/>
      <c r="T15" s="74"/>
      <c r="U15" s="74"/>
      <c r="V15" s="74"/>
      <c r="W15" s="74"/>
      <c r="X15" s="74"/>
      <c r="Y15" s="74"/>
      <c r="Z15" s="74"/>
    </row>
    <row r="16" customFormat="false" ht="15.6" hidden="false" customHeight="false" outlineLevel="0" collapsed="false">
      <c r="A16" s="74"/>
      <c r="B16" s="92"/>
      <c r="C16" s="80" t="s">
        <v>205</v>
      </c>
      <c r="D16" s="92" t="s">
        <v>206</v>
      </c>
      <c r="E16" s="96" t="n">
        <v>0.03</v>
      </c>
      <c r="F16" s="74"/>
      <c r="G16" s="74"/>
      <c r="H16" s="74"/>
      <c r="I16" s="74"/>
      <c r="J16" s="74"/>
      <c r="K16" s="74"/>
      <c r="L16" s="74"/>
      <c r="M16" s="74"/>
      <c r="N16" s="74"/>
      <c r="O16" s="74"/>
      <c r="P16" s="74"/>
      <c r="Q16" s="74"/>
      <c r="R16" s="74"/>
      <c r="S16" s="74"/>
      <c r="T16" s="74"/>
      <c r="U16" s="74"/>
      <c r="V16" s="74"/>
      <c r="W16" s="74"/>
      <c r="X16" s="74"/>
      <c r="Y16" s="74"/>
      <c r="Z16" s="74"/>
    </row>
    <row r="17" customFormat="false" ht="15.6" hidden="false" customHeight="false" outlineLevel="0" collapsed="false">
      <c r="A17" s="74"/>
      <c r="B17" s="92"/>
      <c r="C17" s="80" t="s">
        <v>207</v>
      </c>
      <c r="D17" s="92" t="s">
        <v>208</v>
      </c>
      <c r="E17" s="96" t="n">
        <v>0.03</v>
      </c>
      <c r="F17" s="74"/>
      <c r="G17" s="74"/>
      <c r="H17" s="74"/>
      <c r="I17" s="74"/>
      <c r="J17" s="74"/>
      <c r="K17" s="74"/>
      <c r="L17" s="74"/>
      <c r="M17" s="74"/>
      <c r="N17" s="74"/>
      <c r="O17" s="74"/>
      <c r="P17" s="74"/>
      <c r="Q17" s="74"/>
      <c r="R17" s="74"/>
      <c r="S17" s="74"/>
      <c r="T17" s="74"/>
      <c r="U17" s="74"/>
      <c r="V17" s="74"/>
      <c r="W17" s="74"/>
      <c r="X17" s="74"/>
      <c r="Y17" s="74"/>
      <c r="Z17" s="74"/>
    </row>
    <row r="18" customFormat="false" ht="15.6" hidden="false" customHeight="false" outlineLevel="0" collapsed="false">
      <c r="A18" s="74"/>
      <c r="B18" s="87"/>
      <c r="C18" s="97" t="s">
        <v>209</v>
      </c>
      <c r="D18" s="98" t="s">
        <v>210</v>
      </c>
      <c r="E18" s="99" t="n">
        <v>0</v>
      </c>
      <c r="F18" s="74"/>
      <c r="G18" s="74"/>
      <c r="H18" s="74"/>
      <c r="I18" s="74"/>
      <c r="J18" s="74"/>
      <c r="K18" s="74"/>
      <c r="L18" s="74"/>
      <c r="M18" s="74"/>
      <c r="N18" s="74"/>
      <c r="O18" s="74"/>
      <c r="P18" s="74"/>
      <c r="Q18" s="74"/>
      <c r="R18" s="74"/>
      <c r="S18" s="74"/>
      <c r="T18" s="74"/>
      <c r="U18" s="74"/>
      <c r="V18" s="74"/>
      <c r="W18" s="74"/>
      <c r="X18" s="74"/>
      <c r="Y18" s="74"/>
      <c r="Z18" s="74"/>
    </row>
    <row r="19" customFormat="false" ht="15.6" hidden="false" customHeight="false" outlineLevel="0" collapsed="false">
      <c r="A19" s="74"/>
      <c r="B19" s="83"/>
      <c r="C19" s="100"/>
      <c r="D19" s="95" t="s">
        <v>211</v>
      </c>
      <c r="E19" s="86" t="n">
        <f aca="false">SUM(E15:E18)</f>
        <v>0.0665</v>
      </c>
      <c r="F19" s="74"/>
      <c r="G19" s="74"/>
      <c r="H19" s="74"/>
      <c r="I19" s="74"/>
      <c r="J19" s="74"/>
      <c r="K19" s="74"/>
      <c r="L19" s="74"/>
      <c r="M19" s="74"/>
      <c r="N19" s="74"/>
      <c r="O19" s="74"/>
      <c r="P19" s="74"/>
      <c r="Q19" s="74"/>
      <c r="R19" s="74"/>
      <c r="S19" s="74"/>
      <c r="T19" s="74"/>
      <c r="U19" s="74"/>
      <c r="V19" s="74"/>
      <c r="W19" s="74"/>
      <c r="X19" s="74"/>
      <c r="Y19" s="74"/>
      <c r="Z19" s="74"/>
    </row>
    <row r="20" customFormat="false" ht="15.6" hidden="false" customHeight="false" outlineLevel="0" collapsed="false">
      <c r="A20" s="74"/>
      <c r="B20" s="87"/>
      <c r="C20" s="101"/>
      <c r="D20" s="88"/>
      <c r="E20" s="102"/>
      <c r="F20" s="74"/>
      <c r="G20" s="74"/>
      <c r="H20" s="74"/>
      <c r="I20" s="74"/>
      <c r="J20" s="74"/>
      <c r="K20" s="74"/>
      <c r="L20" s="74"/>
      <c r="M20" s="74"/>
      <c r="N20" s="74"/>
      <c r="O20" s="74"/>
      <c r="P20" s="74"/>
      <c r="Q20" s="74"/>
      <c r="R20" s="74"/>
      <c r="S20" s="74"/>
      <c r="T20" s="74"/>
      <c r="U20" s="74"/>
      <c r="V20" s="74"/>
      <c r="W20" s="74"/>
      <c r="X20" s="74"/>
      <c r="Y20" s="74"/>
      <c r="Z20" s="74"/>
    </row>
    <row r="21" customFormat="false" ht="15.75" hidden="false" customHeight="true" outlineLevel="0" collapsed="false">
      <c r="A21" s="74"/>
      <c r="B21" s="76" t="s">
        <v>184</v>
      </c>
      <c r="C21" s="77" t="s">
        <v>212</v>
      </c>
      <c r="D21" s="76" t="s">
        <v>213</v>
      </c>
      <c r="E21" s="76"/>
      <c r="F21" s="74"/>
      <c r="G21" s="74"/>
      <c r="H21" s="74"/>
      <c r="I21" s="74"/>
      <c r="J21" s="74"/>
      <c r="K21" s="74"/>
      <c r="L21" s="74"/>
      <c r="M21" s="74"/>
      <c r="N21" s="74"/>
      <c r="O21" s="74"/>
      <c r="P21" s="74"/>
      <c r="Q21" s="74"/>
      <c r="R21" s="74"/>
      <c r="S21" s="74"/>
      <c r="T21" s="74"/>
      <c r="U21" s="74"/>
      <c r="V21" s="74"/>
      <c r="W21" s="74"/>
      <c r="X21" s="74"/>
      <c r="Y21" s="74"/>
      <c r="Z21" s="74"/>
    </row>
    <row r="22" customFormat="false" ht="15.75" hidden="false" customHeight="true" outlineLevel="0" collapsed="false">
      <c r="A22" s="74"/>
      <c r="B22" s="103"/>
      <c r="C22" s="104"/>
      <c r="D22" s="90" t="s">
        <v>213</v>
      </c>
      <c r="E22" s="105" t="n">
        <v>0.0101</v>
      </c>
      <c r="F22" s="74"/>
      <c r="G22" s="74"/>
      <c r="H22" s="74"/>
      <c r="I22" s="74"/>
      <c r="J22" s="74"/>
      <c r="K22" s="74"/>
      <c r="L22" s="74"/>
      <c r="M22" s="74"/>
      <c r="N22" s="74"/>
      <c r="O22" s="74"/>
      <c r="P22" s="74"/>
      <c r="Q22" s="74"/>
      <c r="R22" s="74"/>
      <c r="S22" s="74"/>
      <c r="T22" s="74"/>
      <c r="U22" s="74"/>
      <c r="V22" s="74"/>
      <c r="W22" s="74"/>
      <c r="X22" s="74"/>
      <c r="Y22" s="74"/>
      <c r="Z22" s="74"/>
    </row>
    <row r="23" customFormat="false" ht="15.75" hidden="false" customHeight="true" outlineLevel="0" collapsed="false">
      <c r="A23" s="74"/>
      <c r="B23" s="106"/>
      <c r="C23" s="85"/>
      <c r="D23" s="95" t="s">
        <v>214</v>
      </c>
      <c r="E23" s="107" t="n">
        <f aca="false">SUM(E22)</f>
        <v>0.0101</v>
      </c>
      <c r="F23" s="74"/>
      <c r="G23" s="74"/>
      <c r="H23" s="74"/>
      <c r="I23" s="74"/>
      <c r="J23" s="74"/>
      <c r="K23" s="74"/>
      <c r="L23" s="74"/>
      <c r="M23" s="74"/>
      <c r="N23" s="74"/>
      <c r="O23" s="74"/>
      <c r="P23" s="74"/>
      <c r="Q23" s="74"/>
      <c r="R23" s="74"/>
      <c r="S23" s="74"/>
      <c r="T23" s="74"/>
      <c r="U23" s="74"/>
      <c r="V23" s="74"/>
      <c r="W23" s="74"/>
      <c r="X23" s="74"/>
      <c r="Y23" s="74"/>
      <c r="Z23" s="74"/>
    </row>
    <row r="24" customFormat="false" ht="15.75" hidden="false" customHeight="true" outlineLevel="0" collapsed="false">
      <c r="A24" s="74"/>
      <c r="B24" s="108"/>
      <c r="C24" s="109"/>
      <c r="D24" s="110"/>
      <c r="E24" s="111"/>
      <c r="F24" s="74"/>
      <c r="G24" s="74"/>
      <c r="H24" s="74"/>
      <c r="I24" s="74"/>
      <c r="J24" s="74"/>
      <c r="K24" s="74"/>
      <c r="L24" s="74"/>
      <c r="M24" s="74"/>
      <c r="N24" s="74"/>
      <c r="O24" s="74"/>
      <c r="P24" s="74"/>
      <c r="Q24" s="74"/>
      <c r="R24" s="74"/>
      <c r="S24" s="74"/>
      <c r="T24" s="74"/>
      <c r="U24" s="74"/>
      <c r="V24" s="74"/>
      <c r="W24" s="74"/>
      <c r="X24" s="74"/>
      <c r="Y24" s="74"/>
      <c r="Z24" s="74"/>
    </row>
    <row r="25" customFormat="false" ht="15.75" hidden="false" customHeight="true" outlineLevel="0" collapsed="false">
      <c r="A25" s="74"/>
      <c r="B25" s="112" t="s">
        <v>215</v>
      </c>
      <c r="C25" s="112"/>
      <c r="D25" s="112"/>
      <c r="E25" s="112"/>
      <c r="F25" s="74"/>
      <c r="G25" s="74"/>
      <c r="H25" s="74"/>
      <c r="I25" s="74"/>
      <c r="J25" s="74"/>
      <c r="K25" s="74"/>
      <c r="L25" s="74"/>
      <c r="M25" s="74"/>
      <c r="N25" s="74"/>
      <c r="O25" s="74"/>
      <c r="P25" s="74"/>
      <c r="Q25" s="74"/>
      <c r="R25" s="74"/>
      <c r="S25" s="74"/>
      <c r="T25" s="74"/>
      <c r="U25" s="74"/>
      <c r="V25" s="74"/>
      <c r="W25" s="74"/>
      <c r="X25" s="74"/>
      <c r="Y25" s="74"/>
      <c r="Z25" s="74"/>
    </row>
    <row r="26" customFormat="false" ht="15.75" hidden="false" customHeight="true" outlineLevel="0" collapsed="false">
      <c r="A26" s="74"/>
      <c r="B26" s="113" t="s">
        <v>216</v>
      </c>
      <c r="C26" s="113"/>
      <c r="D26" s="113"/>
      <c r="E26" s="114" t="n">
        <f aca="false">((((1+E4)*(1+E23)*(1+E12)*(1+E5+E6))/(1-E19)-1))</f>
        <v>0.2458219026406</v>
      </c>
      <c r="F26" s="74"/>
      <c r="G26" s="74"/>
      <c r="H26" s="74"/>
      <c r="I26" s="74"/>
      <c r="J26" s="74"/>
      <c r="K26" s="74"/>
      <c r="L26" s="74"/>
      <c r="M26" s="74"/>
      <c r="N26" s="74"/>
      <c r="O26" s="74"/>
      <c r="P26" s="74"/>
      <c r="Q26" s="74"/>
      <c r="R26" s="74"/>
      <c r="S26" s="74"/>
      <c r="T26" s="74"/>
      <c r="U26" s="74"/>
      <c r="V26" s="74"/>
      <c r="W26" s="74"/>
      <c r="X26" s="74"/>
      <c r="Y26" s="74"/>
      <c r="Z26" s="74"/>
    </row>
    <row r="27" customFormat="false" ht="15.75" hidden="false" customHeight="true" outlineLevel="0" collapsed="false">
      <c r="A27" s="74"/>
      <c r="B27" s="115"/>
      <c r="C27" s="116" t="s">
        <v>217</v>
      </c>
      <c r="D27" s="116"/>
      <c r="E27" s="117"/>
      <c r="F27" s="74"/>
      <c r="G27" s="74"/>
      <c r="H27" s="74"/>
      <c r="I27" s="74"/>
      <c r="J27" s="74"/>
      <c r="K27" s="74"/>
      <c r="L27" s="74"/>
      <c r="M27" s="74"/>
      <c r="N27" s="74"/>
      <c r="O27" s="74"/>
      <c r="P27" s="74"/>
      <c r="Q27" s="74"/>
      <c r="R27" s="74"/>
      <c r="S27" s="74"/>
      <c r="T27" s="74"/>
      <c r="U27" s="74"/>
      <c r="V27" s="74"/>
      <c r="W27" s="74"/>
      <c r="X27" s="74"/>
      <c r="Y27" s="74"/>
      <c r="Z27" s="74"/>
    </row>
    <row r="28" customFormat="false" ht="15.75" hidden="false" customHeight="true" outlineLevel="0" collapsed="false">
      <c r="A28" s="74"/>
      <c r="B28" s="115"/>
      <c r="C28" s="109"/>
      <c r="D28" s="118"/>
      <c r="E28" s="117"/>
      <c r="F28" s="74"/>
      <c r="G28" s="74"/>
      <c r="H28" s="74"/>
      <c r="I28" s="74"/>
      <c r="J28" s="74"/>
      <c r="K28" s="74"/>
      <c r="L28" s="74"/>
      <c r="M28" s="74"/>
      <c r="N28" s="74"/>
      <c r="O28" s="74"/>
      <c r="P28" s="74"/>
      <c r="Q28" s="74"/>
      <c r="R28" s="74"/>
      <c r="S28" s="74"/>
      <c r="T28" s="74"/>
      <c r="U28" s="74"/>
      <c r="V28" s="74"/>
      <c r="W28" s="74"/>
      <c r="X28" s="74"/>
      <c r="Y28" s="74"/>
      <c r="Z28" s="74"/>
    </row>
    <row r="29" customFormat="false" ht="15.75" hidden="false" customHeight="true" outlineLevel="0" collapsed="false">
      <c r="A29" s="74"/>
      <c r="B29" s="119"/>
      <c r="C29" s="120"/>
      <c r="D29" s="121" t="s">
        <v>218</v>
      </c>
      <c r="E29" s="122"/>
      <c r="F29" s="74"/>
      <c r="G29" s="74"/>
      <c r="H29" s="74"/>
      <c r="I29" s="74"/>
      <c r="J29" s="74"/>
      <c r="K29" s="74"/>
      <c r="L29" s="74"/>
      <c r="M29" s="74"/>
      <c r="N29" s="74"/>
      <c r="O29" s="74"/>
      <c r="P29" s="74"/>
      <c r="Q29" s="74"/>
      <c r="R29" s="74"/>
      <c r="S29" s="74"/>
      <c r="T29" s="74"/>
      <c r="U29" s="74"/>
      <c r="V29" s="74"/>
      <c r="W29" s="74"/>
      <c r="X29" s="74"/>
      <c r="Y29" s="74"/>
      <c r="Z29" s="74"/>
    </row>
    <row r="30" customFormat="false" ht="15.75" hidden="false" customHeight="true" outlineLevel="0" collapsed="false">
      <c r="A30" s="74"/>
      <c r="B30" s="119"/>
      <c r="C30" s="120"/>
      <c r="D30" s="123" t="s">
        <v>219</v>
      </c>
      <c r="E30" s="122"/>
      <c r="F30" s="74"/>
      <c r="G30" s="74"/>
      <c r="H30" s="74"/>
      <c r="I30" s="74"/>
      <c r="J30" s="74"/>
      <c r="K30" s="74"/>
      <c r="L30" s="74"/>
      <c r="M30" s="74"/>
      <c r="N30" s="74"/>
      <c r="O30" s="74"/>
      <c r="P30" s="74"/>
      <c r="Q30" s="74"/>
      <c r="R30" s="74"/>
      <c r="S30" s="74"/>
      <c r="T30" s="74"/>
      <c r="U30" s="74"/>
      <c r="V30" s="74"/>
      <c r="W30" s="74"/>
      <c r="X30" s="74"/>
      <c r="Y30" s="74"/>
      <c r="Z30" s="74"/>
    </row>
    <row r="31" customFormat="false" ht="15.75" hidden="false" customHeight="true" outlineLevel="0" collapsed="false">
      <c r="A31" s="74"/>
      <c r="B31" s="119"/>
      <c r="C31" s="120"/>
      <c r="D31" s="124"/>
      <c r="E31" s="122"/>
      <c r="F31" s="74"/>
      <c r="G31" s="74"/>
      <c r="H31" s="74"/>
      <c r="I31" s="74"/>
      <c r="J31" s="74"/>
      <c r="K31" s="74"/>
      <c r="L31" s="74"/>
      <c r="M31" s="74"/>
      <c r="N31" s="74"/>
      <c r="O31" s="74"/>
      <c r="P31" s="74"/>
      <c r="Q31" s="74"/>
      <c r="R31" s="74"/>
      <c r="S31" s="74"/>
      <c r="T31" s="74"/>
      <c r="U31" s="74"/>
      <c r="V31" s="74"/>
      <c r="W31" s="74"/>
      <c r="X31" s="74"/>
      <c r="Y31" s="74"/>
      <c r="Z31" s="74"/>
    </row>
    <row r="32" customFormat="false" ht="15.75" hidden="false" customHeight="true" outlineLevel="0" collapsed="false">
      <c r="A32" s="74"/>
      <c r="B32" s="125"/>
      <c r="C32" s="126"/>
      <c r="D32" s="127"/>
      <c r="E32" s="128"/>
      <c r="F32" s="74"/>
      <c r="G32" s="74"/>
      <c r="H32" s="74"/>
      <c r="I32" s="74"/>
      <c r="J32" s="74"/>
      <c r="K32" s="74"/>
      <c r="L32" s="74"/>
      <c r="M32" s="74"/>
      <c r="N32" s="74"/>
      <c r="O32" s="74"/>
      <c r="P32" s="74"/>
      <c r="Q32" s="74"/>
      <c r="R32" s="74"/>
      <c r="S32" s="74"/>
      <c r="T32" s="74"/>
      <c r="U32" s="74"/>
      <c r="V32" s="74"/>
      <c r="W32" s="74"/>
      <c r="X32" s="74"/>
      <c r="Y32" s="74"/>
      <c r="Z32" s="74"/>
    </row>
    <row r="33" customFormat="false" ht="15.75" hidden="false" customHeight="true" outlineLevel="0" collapsed="false">
      <c r="A33" s="74"/>
      <c r="B33" s="129"/>
      <c r="C33" s="129"/>
      <c r="D33" s="129"/>
      <c r="E33" s="129"/>
      <c r="F33" s="74"/>
      <c r="G33" s="74"/>
      <c r="H33" s="74"/>
      <c r="I33" s="74"/>
      <c r="J33" s="74"/>
      <c r="K33" s="74"/>
      <c r="L33" s="74"/>
      <c r="M33" s="74"/>
      <c r="N33" s="74"/>
      <c r="O33" s="74"/>
      <c r="P33" s="74"/>
      <c r="Q33" s="74"/>
      <c r="R33" s="74"/>
      <c r="S33" s="74"/>
      <c r="T33" s="74"/>
      <c r="U33" s="74"/>
      <c r="V33" s="74"/>
      <c r="W33" s="74"/>
      <c r="X33" s="74"/>
      <c r="Y33" s="74"/>
      <c r="Z33" s="74"/>
    </row>
    <row r="34" customFormat="false" ht="15.75" hidden="false" customHeight="true" outlineLevel="0" collapsed="false">
      <c r="A34" s="74"/>
      <c r="B34" s="130" t="s">
        <v>220</v>
      </c>
      <c r="C34" s="131"/>
      <c r="D34" s="131"/>
      <c r="E34" s="131"/>
      <c r="F34" s="74"/>
      <c r="G34" s="74"/>
      <c r="H34" s="74"/>
      <c r="I34" s="74"/>
      <c r="J34" s="74"/>
      <c r="K34" s="74"/>
      <c r="L34" s="74"/>
      <c r="M34" s="74"/>
      <c r="N34" s="74"/>
      <c r="O34" s="74"/>
      <c r="P34" s="74"/>
      <c r="Q34" s="74"/>
      <c r="R34" s="74"/>
      <c r="S34" s="74"/>
      <c r="T34" s="74"/>
      <c r="U34" s="74"/>
      <c r="V34" s="74"/>
      <c r="W34" s="74"/>
      <c r="X34" s="74"/>
      <c r="Y34" s="74"/>
      <c r="Z34" s="74"/>
    </row>
    <row r="35" customFormat="false" ht="15.75" hidden="false" customHeight="true" outlineLevel="0" collapsed="false">
      <c r="A35" s="74"/>
      <c r="B35" s="132" t="s">
        <v>221</v>
      </c>
      <c r="C35" s="132"/>
      <c r="D35" s="132"/>
      <c r="E35" s="132"/>
      <c r="F35" s="74"/>
      <c r="G35" s="74"/>
      <c r="H35" s="74"/>
      <c r="I35" s="74"/>
      <c r="J35" s="74"/>
      <c r="K35" s="74"/>
      <c r="L35" s="74"/>
      <c r="M35" s="74"/>
      <c r="N35" s="74"/>
      <c r="O35" s="74"/>
      <c r="P35" s="74"/>
      <c r="Q35" s="74"/>
      <c r="R35" s="74"/>
      <c r="S35" s="74"/>
      <c r="T35" s="74"/>
      <c r="U35" s="74"/>
      <c r="V35" s="74"/>
      <c r="W35" s="74"/>
      <c r="X35" s="74"/>
      <c r="Y35" s="74"/>
      <c r="Z35" s="74"/>
    </row>
    <row r="36" customFormat="false" ht="15.75" hidden="false" customHeight="true" outlineLevel="0" collapsed="false">
      <c r="A36" s="74"/>
      <c r="B36" s="132" t="s">
        <v>222</v>
      </c>
      <c r="C36" s="132"/>
      <c r="D36" s="132"/>
      <c r="E36" s="132"/>
      <c r="F36" s="74"/>
      <c r="G36" s="74"/>
      <c r="H36" s="74"/>
      <c r="I36" s="74"/>
      <c r="J36" s="74"/>
      <c r="K36" s="74"/>
      <c r="L36" s="74"/>
      <c r="M36" s="74"/>
      <c r="N36" s="74"/>
      <c r="O36" s="74"/>
      <c r="P36" s="74"/>
      <c r="Q36" s="74"/>
      <c r="R36" s="74"/>
      <c r="S36" s="74"/>
      <c r="T36" s="74"/>
      <c r="U36" s="74"/>
      <c r="V36" s="74"/>
      <c r="W36" s="74"/>
      <c r="X36" s="74"/>
      <c r="Y36" s="74"/>
      <c r="Z36" s="74"/>
    </row>
    <row r="37" customFormat="false" ht="15.75" hidden="false" customHeight="true" outlineLevel="0" collapsed="false">
      <c r="A37" s="74"/>
      <c r="B37" s="132" t="s">
        <v>223</v>
      </c>
      <c r="C37" s="132"/>
      <c r="D37" s="132"/>
      <c r="E37" s="132"/>
      <c r="F37" s="74"/>
      <c r="G37" s="74"/>
      <c r="H37" s="74"/>
      <c r="I37" s="74"/>
      <c r="J37" s="74"/>
      <c r="K37" s="74"/>
      <c r="L37" s="74"/>
      <c r="M37" s="74"/>
      <c r="N37" s="74"/>
      <c r="O37" s="74"/>
      <c r="P37" s="74"/>
      <c r="Q37" s="74"/>
      <c r="R37" s="74"/>
      <c r="S37" s="74"/>
      <c r="T37" s="74"/>
      <c r="U37" s="74"/>
      <c r="V37" s="74"/>
      <c r="W37" s="74"/>
      <c r="X37" s="74"/>
      <c r="Y37" s="74"/>
      <c r="Z37" s="74"/>
    </row>
    <row r="38" customFormat="false" ht="15.75" hidden="false" customHeight="true" outlineLevel="0" collapsed="false"/>
    <row r="39" customFormat="false" ht="15.75" hidden="false" customHeight="true" outlineLevel="0" collapsed="false"/>
    <row r="40" customFormat="false" ht="15.75" hidden="false" customHeight="true" outlineLevel="0" collapsed="false"/>
    <row r="41" customFormat="false" ht="15.75" hidden="false" customHeight="true" outlineLevel="0" collapsed="false"/>
    <row r="42" customFormat="false" ht="15.75" hidden="false" customHeight="true" outlineLevel="0" collapsed="false"/>
    <row r="43" customFormat="false" ht="15.75" hidden="false" customHeight="true" outlineLevel="0" collapsed="false"/>
    <row r="44" customFormat="false" ht="15.75" hidden="false" customHeight="true" outlineLevel="0" collapsed="false"/>
    <row r="45" customFormat="false" ht="15.75" hidden="false" customHeight="true" outlineLevel="0" collapsed="false"/>
    <row r="46" customFormat="false" ht="15.75" hidden="false" customHeight="true" outlineLevel="0" collapsed="false"/>
    <row r="47" customFormat="false" ht="15.75" hidden="false" customHeight="true" outlineLevel="0" collapsed="false"/>
    <row r="48" customFormat="false" ht="15.75" hidden="false" customHeight="true" outlineLevel="0" collapsed="false"/>
    <row r="49" customFormat="false" ht="15.75" hidden="false" customHeight="true" outlineLevel="0" collapsed="false"/>
    <row r="50" customFormat="false" ht="15.75" hidden="false" customHeight="true" outlineLevel="0" collapsed="false"/>
    <row r="51" customFormat="false" ht="15.75" hidden="false" customHeight="true" outlineLevel="0" collapsed="false"/>
    <row r="52" customFormat="false" ht="15.75" hidden="false" customHeight="true" outlineLevel="0" collapsed="false"/>
    <row r="53" customFormat="false" ht="15.75" hidden="false" customHeight="true" outlineLevel="0" collapsed="false"/>
    <row r="54" customFormat="false" ht="15.75" hidden="false" customHeight="true" outlineLevel="0" collapsed="false"/>
    <row r="55" customFormat="false" ht="15.75" hidden="false" customHeight="true" outlineLevel="0" collapsed="false"/>
    <row r="56" customFormat="false" ht="15.75" hidden="false" customHeight="true" outlineLevel="0" collapsed="false"/>
    <row r="57" customFormat="false" ht="15.75" hidden="false" customHeight="true" outlineLevel="0" collapsed="false"/>
    <row r="58" customFormat="false" ht="15.75" hidden="false" customHeight="true" outlineLevel="0" collapsed="false"/>
    <row r="59" customFormat="false" ht="15.75" hidden="false" customHeight="true" outlineLevel="0" collapsed="false"/>
    <row r="60" customFormat="false" ht="15.75" hidden="false" customHeight="true" outlineLevel="0" collapsed="false"/>
    <row r="61" customFormat="false" ht="15.75" hidden="false" customHeight="true" outlineLevel="0" collapsed="false"/>
    <row r="62" customFormat="false" ht="15.75" hidden="false" customHeight="true" outlineLevel="0" collapsed="false"/>
    <row r="63" customFormat="false" ht="15.75" hidden="false" customHeight="true" outlineLevel="0" collapsed="false"/>
    <row r="64" customFormat="false" ht="15.75" hidden="false" customHeight="true" outlineLevel="0" collapsed="false"/>
    <row r="65" customFormat="false" ht="15.75" hidden="false" customHeight="true" outlineLevel="0" collapsed="false"/>
    <row r="66" customFormat="false" ht="15.75" hidden="false" customHeight="true" outlineLevel="0" collapsed="false"/>
    <row r="67" customFormat="false" ht="15.75" hidden="false" customHeight="true" outlineLevel="0" collapsed="false"/>
    <row r="68" customFormat="false" ht="15.75" hidden="false" customHeight="true" outlineLevel="0" collapsed="false"/>
    <row r="69" customFormat="false" ht="15.75" hidden="false" customHeight="true" outlineLevel="0" collapsed="false"/>
    <row r="70" customFormat="false" ht="15.75" hidden="false" customHeight="true" outlineLevel="0" collapsed="false"/>
    <row r="71" customFormat="false" ht="15.75" hidden="false" customHeight="true" outlineLevel="0" collapsed="false"/>
    <row r="72" customFormat="false" ht="15.75" hidden="false" customHeight="true" outlineLevel="0" collapsed="false"/>
    <row r="73" customFormat="false" ht="15.75" hidden="false" customHeight="true" outlineLevel="0" collapsed="false"/>
    <row r="74" customFormat="false" ht="15.75" hidden="false" customHeight="true" outlineLevel="0" collapsed="false"/>
    <row r="75" customFormat="false" ht="15.75" hidden="false" customHeight="true" outlineLevel="0" collapsed="false"/>
    <row r="76" customFormat="false" ht="15.75" hidden="false" customHeight="true" outlineLevel="0" collapsed="false"/>
    <row r="77" customFormat="false" ht="15.75" hidden="false" customHeight="true" outlineLevel="0" collapsed="false"/>
    <row r="78" customFormat="false" ht="15.75" hidden="false" customHeight="true" outlineLevel="0" collapsed="false"/>
    <row r="79" customFormat="false" ht="15.75" hidden="false" customHeight="true" outlineLevel="0" collapsed="false"/>
    <row r="80" customFormat="false" ht="15.75" hidden="false" customHeight="true" outlineLevel="0" collapsed="false"/>
    <row r="81" customFormat="false" ht="15.75" hidden="false" customHeight="true" outlineLevel="0" collapsed="false"/>
    <row r="82" customFormat="false" ht="15.75" hidden="false" customHeight="true" outlineLevel="0" collapsed="false"/>
    <row r="83" customFormat="false" ht="15.75" hidden="false" customHeight="true" outlineLevel="0" collapsed="false"/>
    <row r="84" customFormat="false" ht="15.75" hidden="false" customHeight="true" outlineLevel="0" collapsed="false"/>
    <row r="85" customFormat="false" ht="15.75" hidden="false" customHeight="true" outlineLevel="0" collapsed="false"/>
    <row r="86" customFormat="false" ht="15.75" hidden="false" customHeight="true" outlineLevel="0" collapsed="false"/>
    <row r="87" customFormat="false" ht="15.75" hidden="false" customHeight="true" outlineLevel="0" collapsed="false"/>
    <row r="88" customFormat="false" ht="15.75" hidden="false" customHeight="true" outlineLevel="0" collapsed="false"/>
    <row r="89" customFormat="false" ht="15.75" hidden="false" customHeight="true" outlineLevel="0" collapsed="false"/>
    <row r="90" customFormat="false" ht="15.75" hidden="false" customHeight="true" outlineLevel="0" collapsed="false"/>
    <row r="91" customFormat="false" ht="15.75" hidden="false" customHeight="true" outlineLevel="0" collapsed="false"/>
    <row r="92" customFormat="false" ht="15.75" hidden="false" customHeight="true" outlineLevel="0" collapsed="false"/>
    <row r="93" customFormat="false" ht="15.75" hidden="false" customHeight="true" outlineLevel="0" collapsed="false"/>
    <row r="94" customFormat="false" ht="15.75" hidden="false" customHeight="true" outlineLevel="0" collapsed="false"/>
    <row r="95" customFormat="false" ht="15.75" hidden="false" customHeight="true" outlineLevel="0" collapsed="false"/>
    <row r="96" customFormat="false" ht="15.75" hidden="false" customHeight="true" outlineLevel="0" collapsed="false"/>
    <row r="97" customFormat="false" ht="15.75" hidden="false" customHeight="true" outlineLevel="0" collapsed="false"/>
    <row r="98" customFormat="false" ht="15.75" hidden="false" customHeight="true" outlineLevel="0" collapsed="false"/>
    <row r="99" customFormat="false" ht="15.75" hidden="false" customHeight="true" outlineLevel="0" collapsed="false"/>
    <row r="100" customFormat="false" ht="15.75" hidden="false" customHeight="true" outlineLevel="0" collapsed="false"/>
    <row r="101" customFormat="false" ht="15.75" hidden="false" customHeight="true" outlineLevel="0" collapsed="false"/>
    <row r="102" customFormat="false" ht="15.75" hidden="false" customHeight="true" outlineLevel="0" collapsed="false"/>
    <row r="103" customFormat="false" ht="15.75" hidden="false" customHeight="true" outlineLevel="0" collapsed="false"/>
    <row r="104" customFormat="false" ht="15.75" hidden="false" customHeight="true" outlineLevel="0" collapsed="false"/>
    <row r="105" customFormat="false" ht="15.75" hidden="false" customHeight="true" outlineLevel="0" collapsed="false"/>
    <row r="106" customFormat="false" ht="15.75" hidden="false" customHeight="true" outlineLevel="0" collapsed="false"/>
    <row r="107" customFormat="false" ht="15.75" hidden="false" customHeight="true" outlineLevel="0" collapsed="false"/>
    <row r="108" customFormat="false" ht="15.75" hidden="false" customHeight="true" outlineLevel="0" collapsed="false"/>
    <row r="109" customFormat="false" ht="15.75" hidden="false" customHeight="true" outlineLevel="0" collapsed="false"/>
    <row r="110" customFormat="false" ht="15.75" hidden="false" customHeight="true" outlineLevel="0" collapsed="false"/>
    <row r="111" customFormat="false" ht="15.75" hidden="false" customHeight="true" outlineLevel="0" collapsed="false"/>
    <row r="112" customFormat="false" ht="15.75" hidden="false" customHeight="true" outlineLevel="0" collapsed="false"/>
    <row r="113" customFormat="false" ht="15.75" hidden="false" customHeight="true" outlineLevel="0" collapsed="false"/>
    <row r="114" customFormat="false" ht="15.75" hidden="false" customHeight="true" outlineLevel="0" collapsed="false"/>
    <row r="115" customFormat="false" ht="15.75" hidden="false" customHeight="true" outlineLevel="0" collapsed="false"/>
    <row r="116" customFormat="false" ht="15.75" hidden="false" customHeight="true" outlineLevel="0" collapsed="false"/>
    <row r="117" customFormat="false" ht="15.75" hidden="false" customHeight="true" outlineLevel="0" collapsed="false"/>
    <row r="118" customFormat="false" ht="15.75" hidden="false" customHeight="true" outlineLevel="0" collapsed="false"/>
    <row r="119" customFormat="false" ht="15.75" hidden="false" customHeight="true" outlineLevel="0" collapsed="false"/>
    <row r="120" customFormat="false" ht="15.75" hidden="false" customHeight="true" outlineLevel="0" collapsed="false"/>
    <row r="121" customFormat="false" ht="15.75" hidden="false" customHeight="true" outlineLevel="0" collapsed="false"/>
    <row r="122" customFormat="false" ht="15.75" hidden="false" customHeight="true" outlineLevel="0" collapsed="false"/>
    <row r="123" customFormat="false" ht="15.75" hidden="false" customHeight="true" outlineLevel="0" collapsed="false"/>
    <row r="124" customFormat="false" ht="15.75" hidden="false" customHeight="true" outlineLevel="0" collapsed="false"/>
    <row r="125" customFormat="false" ht="15.75" hidden="false" customHeight="true" outlineLevel="0" collapsed="false"/>
    <row r="126" customFormat="false" ht="15.75" hidden="false" customHeight="true" outlineLevel="0" collapsed="false"/>
    <row r="127" customFormat="false" ht="15.75" hidden="false" customHeight="true" outlineLevel="0" collapsed="false"/>
    <row r="128" customFormat="false" ht="15.75" hidden="false" customHeight="true" outlineLevel="0" collapsed="false"/>
    <row r="129" customFormat="false" ht="15.75" hidden="false" customHeight="true" outlineLevel="0" collapsed="false"/>
    <row r="130" customFormat="false" ht="15.75" hidden="false" customHeight="true" outlineLevel="0" collapsed="false"/>
    <row r="131" customFormat="false" ht="15.75" hidden="false" customHeight="true" outlineLevel="0" collapsed="false"/>
    <row r="132" customFormat="false" ht="15.75" hidden="false" customHeight="true" outlineLevel="0" collapsed="false"/>
    <row r="133" customFormat="false" ht="15.75" hidden="false" customHeight="true" outlineLevel="0" collapsed="false"/>
    <row r="134" customFormat="false" ht="15.75" hidden="false" customHeight="true" outlineLevel="0" collapsed="false"/>
    <row r="135" customFormat="false" ht="15.75" hidden="false" customHeight="true" outlineLevel="0" collapsed="false"/>
    <row r="136" customFormat="false" ht="15.75" hidden="false" customHeight="true" outlineLevel="0" collapsed="false"/>
    <row r="137" customFormat="false" ht="15.75" hidden="false" customHeight="true" outlineLevel="0" collapsed="false"/>
    <row r="138" customFormat="false" ht="15.75" hidden="false" customHeight="true" outlineLevel="0" collapsed="false"/>
    <row r="139" customFormat="false" ht="15.75" hidden="false" customHeight="true" outlineLevel="0" collapsed="false"/>
    <row r="140" customFormat="false" ht="15.75" hidden="false" customHeight="true" outlineLevel="0" collapsed="false"/>
    <row r="141" customFormat="false" ht="15.75" hidden="false" customHeight="true" outlineLevel="0" collapsed="false"/>
    <row r="142" customFormat="false" ht="15.75" hidden="false" customHeight="true" outlineLevel="0" collapsed="false"/>
    <row r="143" customFormat="false" ht="15.75" hidden="false" customHeight="true" outlineLevel="0" collapsed="false"/>
    <row r="144" customFormat="false" ht="15.75" hidden="false" customHeight="true" outlineLevel="0" collapsed="false"/>
    <row r="145" customFormat="false" ht="15.75" hidden="false" customHeight="true" outlineLevel="0" collapsed="false"/>
    <row r="146" customFormat="false" ht="15.75" hidden="false" customHeight="true" outlineLevel="0" collapsed="false"/>
    <row r="147" customFormat="false" ht="15.75" hidden="false" customHeight="true" outlineLevel="0" collapsed="false"/>
    <row r="148" customFormat="false" ht="15.75" hidden="false" customHeight="true" outlineLevel="0" collapsed="false"/>
    <row r="149" customFormat="false" ht="15.75" hidden="false" customHeight="true" outlineLevel="0" collapsed="false"/>
    <row r="150" customFormat="false" ht="15.75" hidden="false" customHeight="true" outlineLevel="0" collapsed="false"/>
    <row r="151" customFormat="false" ht="15.75" hidden="false" customHeight="true" outlineLevel="0" collapsed="false"/>
    <row r="152" customFormat="false" ht="15.75" hidden="false" customHeight="true" outlineLevel="0" collapsed="false"/>
    <row r="153" customFormat="false" ht="15.75" hidden="false" customHeight="true" outlineLevel="0" collapsed="false"/>
    <row r="154" customFormat="false" ht="15.75" hidden="false" customHeight="true" outlineLevel="0" collapsed="false"/>
    <row r="155" customFormat="false" ht="15.75" hidden="false" customHeight="true" outlineLevel="0" collapsed="false"/>
    <row r="156" customFormat="false" ht="15.75" hidden="false" customHeight="true" outlineLevel="0" collapsed="false"/>
    <row r="157" customFormat="false" ht="15.75" hidden="false" customHeight="true" outlineLevel="0" collapsed="false"/>
    <row r="158" customFormat="false" ht="15.75" hidden="false" customHeight="true" outlineLevel="0" collapsed="false"/>
    <row r="159" customFormat="false" ht="15.75" hidden="false" customHeight="true" outlineLevel="0" collapsed="false"/>
    <row r="160" customFormat="false" ht="15.75" hidden="false" customHeight="true" outlineLevel="0" collapsed="false"/>
    <row r="161" customFormat="false" ht="15.75" hidden="false" customHeight="true" outlineLevel="0" collapsed="false"/>
    <row r="162" customFormat="false" ht="15.75" hidden="false" customHeight="true" outlineLevel="0" collapsed="false"/>
    <row r="163" customFormat="false" ht="15.75" hidden="false" customHeight="true" outlineLevel="0" collapsed="false"/>
    <row r="164" customFormat="false" ht="15.75" hidden="false" customHeight="true" outlineLevel="0" collapsed="false"/>
    <row r="165" customFormat="false" ht="15.75" hidden="false" customHeight="true" outlineLevel="0" collapsed="false"/>
    <row r="166" customFormat="false" ht="15.75" hidden="false" customHeight="true" outlineLevel="0" collapsed="false"/>
    <row r="167" customFormat="false" ht="15.75" hidden="false" customHeight="true" outlineLevel="0" collapsed="false"/>
    <row r="168" customFormat="false" ht="15.75" hidden="false" customHeight="true" outlineLevel="0" collapsed="false"/>
    <row r="169" customFormat="false" ht="15.75" hidden="false" customHeight="true" outlineLevel="0" collapsed="false"/>
    <row r="170" customFormat="false" ht="15.75" hidden="false" customHeight="true" outlineLevel="0" collapsed="false"/>
    <row r="171" customFormat="false" ht="15.75" hidden="false" customHeight="true" outlineLevel="0" collapsed="false"/>
    <row r="172" customFormat="false" ht="15.75" hidden="false" customHeight="true" outlineLevel="0" collapsed="false"/>
    <row r="173" customFormat="false" ht="15.75" hidden="false" customHeight="true" outlineLevel="0" collapsed="false"/>
    <row r="174" customFormat="false" ht="15.75" hidden="false" customHeight="true" outlineLevel="0" collapsed="false"/>
    <row r="175" customFormat="false" ht="15.75" hidden="false" customHeight="true" outlineLevel="0" collapsed="false"/>
    <row r="176" customFormat="false" ht="15.75" hidden="false" customHeight="true" outlineLevel="0" collapsed="false"/>
    <row r="177" customFormat="false" ht="15.75" hidden="false" customHeight="true" outlineLevel="0" collapsed="false"/>
    <row r="178" customFormat="false" ht="15.75" hidden="false" customHeight="true" outlineLevel="0" collapsed="false"/>
    <row r="179" customFormat="false" ht="15.75" hidden="false" customHeight="true" outlineLevel="0" collapsed="false"/>
    <row r="180" customFormat="false" ht="15.75" hidden="false" customHeight="true" outlineLevel="0" collapsed="false"/>
    <row r="181" customFormat="false" ht="15.75" hidden="false" customHeight="true" outlineLevel="0" collapsed="false"/>
    <row r="182" customFormat="false" ht="15.75" hidden="false" customHeight="true" outlineLevel="0" collapsed="false"/>
    <row r="183" customFormat="false" ht="15.75" hidden="false" customHeight="true" outlineLevel="0" collapsed="false"/>
    <row r="184" customFormat="false" ht="15.75" hidden="false" customHeight="true" outlineLevel="0" collapsed="false"/>
    <row r="185" customFormat="false" ht="15.75" hidden="false" customHeight="true" outlineLevel="0" collapsed="false"/>
    <row r="186" customFormat="false" ht="15.75" hidden="false" customHeight="true" outlineLevel="0" collapsed="false"/>
    <row r="187" customFormat="false" ht="15.75" hidden="false" customHeight="true" outlineLevel="0" collapsed="false"/>
    <row r="188" customFormat="false" ht="15.75" hidden="false" customHeight="true" outlineLevel="0" collapsed="false"/>
    <row r="189" customFormat="false" ht="15.75" hidden="false" customHeight="true" outlineLevel="0" collapsed="false"/>
    <row r="190" customFormat="false" ht="15.75" hidden="false" customHeight="true" outlineLevel="0" collapsed="false"/>
    <row r="191" customFormat="false" ht="15.75" hidden="false" customHeight="true" outlineLevel="0" collapsed="false"/>
    <row r="192" customFormat="false" ht="15.75" hidden="false" customHeight="true" outlineLevel="0" collapsed="false"/>
    <row r="193" customFormat="false" ht="15.75" hidden="false" customHeight="true" outlineLevel="0" collapsed="false"/>
    <row r="194" customFormat="false" ht="15.75" hidden="false" customHeight="true" outlineLevel="0" collapsed="false"/>
    <row r="195" customFormat="false" ht="15.75" hidden="false" customHeight="true" outlineLevel="0" collapsed="false"/>
    <row r="196" customFormat="false" ht="15.75" hidden="false" customHeight="true" outlineLevel="0" collapsed="false"/>
    <row r="197" customFormat="false" ht="15.75" hidden="false" customHeight="true" outlineLevel="0" collapsed="false"/>
    <row r="198" customFormat="false" ht="15.75" hidden="false" customHeight="true" outlineLevel="0" collapsed="false"/>
    <row r="199" customFormat="false" ht="15.75" hidden="false" customHeight="true" outlineLevel="0" collapsed="false"/>
    <row r="200" customFormat="false" ht="15.75" hidden="false" customHeight="true" outlineLevel="0" collapsed="false"/>
    <row r="201" customFormat="false" ht="15.75" hidden="false" customHeight="true" outlineLevel="0" collapsed="false"/>
    <row r="202" customFormat="false" ht="15.75" hidden="false" customHeight="true" outlineLevel="0" collapsed="false"/>
    <row r="203" customFormat="false" ht="15.75" hidden="false" customHeight="true" outlineLevel="0" collapsed="false"/>
    <row r="204" customFormat="false" ht="15.75" hidden="false" customHeight="true" outlineLevel="0" collapsed="false"/>
    <row r="205" customFormat="false" ht="15.75" hidden="false" customHeight="true" outlineLevel="0" collapsed="false"/>
    <row r="206" customFormat="false" ht="15.75" hidden="false" customHeight="true" outlineLevel="0" collapsed="false"/>
    <row r="207" customFormat="false" ht="15.75" hidden="false" customHeight="true" outlineLevel="0" collapsed="false"/>
    <row r="208" customFormat="false" ht="15.75" hidden="false" customHeight="true" outlineLevel="0" collapsed="false"/>
    <row r="209" customFormat="false" ht="15.75" hidden="false" customHeight="true" outlineLevel="0" collapsed="false"/>
    <row r="210" customFormat="false" ht="15.75" hidden="false" customHeight="true" outlineLevel="0" collapsed="false"/>
    <row r="211" customFormat="false" ht="15.75" hidden="false" customHeight="true" outlineLevel="0" collapsed="false"/>
    <row r="212" customFormat="false" ht="15.75" hidden="false" customHeight="true" outlineLevel="0" collapsed="false"/>
    <row r="213" customFormat="false" ht="15.75" hidden="false" customHeight="true" outlineLevel="0" collapsed="false"/>
    <row r="214" customFormat="false" ht="15.75" hidden="false" customHeight="true" outlineLevel="0" collapsed="false"/>
    <row r="215" customFormat="false" ht="15.75" hidden="false" customHeight="true" outlineLevel="0" collapsed="false"/>
    <row r="216" customFormat="false" ht="15.75" hidden="false" customHeight="true" outlineLevel="0" collapsed="false"/>
    <row r="217" customFormat="false" ht="15.75" hidden="false" customHeight="true" outlineLevel="0" collapsed="false"/>
    <row r="218" customFormat="false" ht="15.75" hidden="false" customHeight="true" outlineLevel="0" collapsed="false"/>
    <row r="219" customFormat="false" ht="15.75" hidden="false" customHeight="true" outlineLevel="0" collapsed="false"/>
    <row r="220" customFormat="false" ht="15.75" hidden="false" customHeight="true" outlineLevel="0" collapsed="false"/>
    <row r="221" customFormat="false" ht="15.75" hidden="false" customHeight="true" outlineLevel="0" collapsed="false"/>
    <row r="222" customFormat="false" ht="15.75" hidden="false" customHeight="true" outlineLevel="0" collapsed="false"/>
    <row r="223" customFormat="false" ht="15.75" hidden="false" customHeight="true" outlineLevel="0" collapsed="false"/>
    <row r="224" customFormat="false" ht="15.75" hidden="false" customHeight="true" outlineLevel="0" collapsed="false"/>
    <row r="225" customFormat="false" ht="15.75" hidden="false" customHeight="true" outlineLevel="0" collapsed="false"/>
    <row r="226" customFormat="false" ht="15.75" hidden="false" customHeight="true" outlineLevel="0" collapsed="false"/>
    <row r="227" customFormat="false" ht="15.75" hidden="false" customHeight="true" outlineLevel="0" collapsed="false"/>
    <row r="228" customFormat="false" ht="15.75" hidden="false" customHeight="true" outlineLevel="0" collapsed="false"/>
    <row r="229" customFormat="false" ht="15.75" hidden="false" customHeight="true" outlineLevel="0" collapsed="false"/>
    <row r="230" customFormat="false" ht="15.75" hidden="false" customHeight="true" outlineLevel="0" collapsed="false"/>
    <row r="231" customFormat="false" ht="15.75" hidden="false" customHeight="true" outlineLevel="0" collapsed="false"/>
    <row r="232" customFormat="false" ht="15.75" hidden="false" customHeight="true" outlineLevel="0" collapsed="false"/>
    <row r="233" customFormat="false" ht="15.75" hidden="false" customHeight="true" outlineLevel="0" collapsed="false"/>
    <row r="234" customFormat="false" ht="15.75" hidden="false" customHeight="true" outlineLevel="0" collapsed="false"/>
    <row r="235" customFormat="false" ht="15.75" hidden="false" customHeight="true" outlineLevel="0" collapsed="false"/>
    <row r="236" customFormat="false" ht="15.75" hidden="false" customHeight="true" outlineLevel="0" collapsed="false"/>
    <row r="237" customFormat="false" ht="15.75" hidden="false" customHeight="true" outlineLevel="0" collapsed="false"/>
    <row r="238" customFormat="false" ht="15.75" hidden="false" customHeight="true" outlineLevel="0" collapsed="false"/>
    <row r="239" customFormat="false" ht="15.75" hidden="false" customHeight="true" outlineLevel="0" collapsed="false"/>
    <row r="240" customFormat="false" ht="15.75" hidden="false" customHeight="true" outlineLevel="0" collapsed="false"/>
    <row r="241" customFormat="false" ht="15.75" hidden="false" customHeight="true" outlineLevel="0" collapsed="false"/>
    <row r="242" customFormat="false" ht="15.75" hidden="false" customHeight="true" outlineLevel="0" collapsed="false"/>
    <row r="243" customFormat="false" ht="15.75" hidden="false" customHeight="true" outlineLevel="0" collapsed="false"/>
    <row r="244" customFormat="false" ht="15.75" hidden="false" customHeight="true" outlineLevel="0" collapsed="false"/>
    <row r="245" customFormat="false" ht="15.75" hidden="false" customHeight="true" outlineLevel="0" collapsed="false"/>
    <row r="246" customFormat="false" ht="15.75" hidden="false" customHeight="true" outlineLevel="0" collapsed="false"/>
    <row r="247" customFormat="false" ht="15.75" hidden="false" customHeight="true" outlineLevel="0" collapsed="false"/>
    <row r="248" customFormat="false" ht="15.75" hidden="false" customHeight="true" outlineLevel="0" collapsed="false"/>
    <row r="249" customFormat="false" ht="15.75" hidden="false" customHeight="true" outlineLevel="0" collapsed="false"/>
    <row r="250" customFormat="false" ht="15.75" hidden="false" customHeight="true" outlineLevel="0" collapsed="false"/>
    <row r="251" customFormat="false" ht="15.75" hidden="false" customHeight="true" outlineLevel="0" collapsed="false"/>
    <row r="252" customFormat="false" ht="15.75" hidden="false" customHeight="true" outlineLevel="0" collapsed="false"/>
    <row r="253" customFormat="false" ht="15.75" hidden="false" customHeight="true" outlineLevel="0" collapsed="false"/>
    <row r="254" customFormat="false" ht="15.75" hidden="false" customHeight="true" outlineLevel="0" collapsed="false"/>
    <row r="255" customFormat="false" ht="15.75" hidden="false" customHeight="true" outlineLevel="0" collapsed="false"/>
    <row r="256" customFormat="false" ht="15.75" hidden="false" customHeight="true" outlineLevel="0" collapsed="false"/>
    <row r="257" customFormat="false" ht="15.75" hidden="false" customHeight="true" outlineLevel="0" collapsed="false"/>
    <row r="258" customFormat="false" ht="15.75" hidden="false" customHeight="true" outlineLevel="0" collapsed="false"/>
    <row r="259" customFormat="false" ht="15.75" hidden="false" customHeight="true" outlineLevel="0" collapsed="false"/>
    <row r="260" customFormat="false" ht="15.75" hidden="false" customHeight="true" outlineLevel="0" collapsed="false"/>
    <row r="261" customFormat="false" ht="15.75" hidden="false" customHeight="true" outlineLevel="0" collapsed="false"/>
    <row r="262" customFormat="false" ht="15.75" hidden="false" customHeight="true" outlineLevel="0" collapsed="false"/>
    <row r="263" customFormat="false" ht="15.75" hidden="false" customHeight="true" outlineLevel="0" collapsed="false"/>
    <row r="264" customFormat="false" ht="15.75" hidden="false" customHeight="true" outlineLevel="0" collapsed="false"/>
    <row r="265" customFormat="false" ht="15.75" hidden="false" customHeight="true" outlineLevel="0" collapsed="false"/>
    <row r="266" customFormat="false" ht="15.75" hidden="false" customHeight="true" outlineLevel="0" collapsed="false"/>
    <row r="267" customFormat="false" ht="15.75" hidden="false" customHeight="true" outlineLevel="0" collapsed="false"/>
    <row r="268" customFormat="false" ht="15.75" hidden="false" customHeight="true" outlineLevel="0" collapsed="false"/>
    <row r="269" customFormat="false" ht="15.75" hidden="false" customHeight="true" outlineLevel="0" collapsed="false"/>
    <row r="270" customFormat="false" ht="15.75" hidden="false" customHeight="true" outlineLevel="0" collapsed="false"/>
    <row r="271" customFormat="false" ht="15.75" hidden="false" customHeight="true" outlineLevel="0" collapsed="false"/>
    <row r="272" customFormat="false" ht="15.75" hidden="false" customHeight="true" outlineLevel="0" collapsed="false"/>
    <row r="273" customFormat="false" ht="15.75" hidden="false" customHeight="true" outlineLevel="0" collapsed="false"/>
    <row r="274" customFormat="false" ht="15.75" hidden="false" customHeight="true" outlineLevel="0" collapsed="false"/>
    <row r="275" customFormat="false" ht="15.75" hidden="false" customHeight="true" outlineLevel="0" collapsed="false"/>
    <row r="276" customFormat="false" ht="15.75" hidden="false" customHeight="true" outlineLevel="0" collapsed="false"/>
    <row r="277" customFormat="false" ht="15.75" hidden="false" customHeight="true" outlineLevel="0" collapsed="false"/>
    <row r="278" customFormat="false" ht="15.75" hidden="false" customHeight="true" outlineLevel="0" collapsed="false"/>
    <row r="279" customFormat="false" ht="15.75" hidden="false" customHeight="true" outlineLevel="0" collapsed="false"/>
    <row r="280" customFormat="false" ht="15.75" hidden="false" customHeight="true" outlineLevel="0" collapsed="false"/>
    <row r="281" customFormat="false" ht="15.75" hidden="false" customHeight="true" outlineLevel="0" collapsed="false"/>
    <row r="282" customFormat="false" ht="15.75" hidden="false" customHeight="true" outlineLevel="0" collapsed="false"/>
    <row r="283" customFormat="false" ht="15.75" hidden="false" customHeight="true" outlineLevel="0" collapsed="false"/>
    <row r="284" customFormat="false" ht="15.75" hidden="false" customHeight="true" outlineLevel="0" collapsed="false"/>
    <row r="285" customFormat="false" ht="15.75" hidden="false" customHeight="true" outlineLevel="0" collapsed="false"/>
    <row r="286" customFormat="false" ht="15.75" hidden="false" customHeight="true" outlineLevel="0" collapsed="false"/>
    <row r="287" customFormat="false" ht="15.75" hidden="false" customHeight="true" outlineLevel="0" collapsed="false"/>
    <row r="288" customFormat="false" ht="15.75" hidden="false" customHeight="true" outlineLevel="0" collapsed="false"/>
    <row r="289" customFormat="false" ht="15.75" hidden="false" customHeight="true" outlineLevel="0" collapsed="false"/>
    <row r="290" customFormat="false" ht="15.75" hidden="false" customHeight="true" outlineLevel="0" collapsed="false"/>
    <row r="291" customFormat="false" ht="15.75" hidden="false" customHeight="true" outlineLevel="0" collapsed="false"/>
    <row r="292" customFormat="false" ht="15.75" hidden="false" customHeight="true" outlineLevel="0" collapsed="false"/>
    <row r="293" customFormat="false" ht="15.75" hidden="false" customHeight="true" outlineLevel="0" collapsed="false"/>
    <row r="294" customFormat="false" ht="15.75" hidden="false" customHeight="true" outlineLevel="0" collapsed="false"/>
    <row r="295" customFormat="false" ht="15.75" hidden="false" customHeight="true" outlineLevel="0" collapsed="false"/>
    <row r="296" customFormat="false" ht="15.75" hidden="false" customHeight="true" outlineLevel="0" collapsed="false"/>
    <row r="297" customFormat="false" ht="15.75" hidden="false" customHeight="true" outlineLevel="0" collapsed="false"/>
    <row r="298" customFormat="false" ht="15.75" hidden="false" customHeight="true" outlineLevel="0" collapsed="false"/>
    <row r="299" customFormat="false" ht="15.75" hidden="false" customHeight="true" outlineLevel="0" collapsed="false"/>
    <row r="300" customFormat="false" ht="15.75" hidden="false" customHeight="true" outlineLevel="0" collapsed="false"/>
    <row r="301" customFormat="false" ht="15.75" hidden="false" customHeight="true" outlineLevel="0" collapsed="false"/>
    <row r="302" customFormat="false" ht="15.75" hidden="false" customHeight="true" outlineLevel="0" collapsed="false"/>
    <row r="303" customFormat="false" ht="15.75" hidden="false" customHeight="true" outlineLevel="0" collapsed="false"/>
    <row r="304" customFormat="false" ht="15.75" hidden="false" customHeight="true" outlineLevel="0" collapsed="false"/>
    <row r="305" customFormat="false" ht="15.75" hidden="false" customHeight="true" outlineLevel="0" collapsed="false"/>
    <row r="306" customFormat="false" ht="15.75" hidden="false" customHeight="true" outlineLevel="0" collapsed="false"/>
    <row r="307" customFormat="false" ht="15.75" hidden="false" customHeight="true" outlineLevel="0" collapsed="false"/>
    <row r="308" customFormat="false" ht="15.75" hidden="false" customHeight="true" outlineLevel="0" collapsed="false"/>
    <row r="309" customFormat="false" ht="15.75" hidden="false" customHeight="true" outlineLevel="0" collapsed="false"/>
    <row r="310" customFormat="false" ht="15.75" hidden="false" customHeight="true" outlineLevel="0" collapsed="false"/>
    <row r="311" customFormat="false" ht="15.75" hidden="false" customHeight="true" outlineLevel="0" collapsed="false"/>
    <row r="312" customFormat="false" ht="15.75" hidden="false" customHeight="true" outlineLevel="0" collapsed="false"/>
    <row r="313" customFormat="false" ht="15.75" hidden="false" customHeight="true" outlineLevel="0" collapsed="false"/>
    <row r="314" customFormat="false" ht="15.75" hidden="false" customHeight="true" outlineLevel="0" collapsed="false"/>
    <row r="315" customFormat="false" ht="15.75" hidden="false" customHeight="true" outlineLevel="0" collapsed="false"/>
    <row r="316" customFormat="false" ht="15.75" hidden="false" customHeight="true" outlineLevel="0" collapsed="false"/>
    <row r="317" customFormat="false" ht="15.75" hidden="false" customHeight="true" outlineLevel="0" collapsed="false"/>
    <row r="318" customFormat="false" ht="15.75" hidden="false" customHeight="true" outlineLevel="0" collapsed="false"/>
    <row r="319" customFormat="false" ht="15.75" hidden="false" customHeight="true" outlineLevel="0" collapsed="false"/>
    <row r="320" customFormat="false" ht="15.75" hidden="false" customHeight="true" outlineLevel="0" collapsed="false"/>
    <row r="321" customFormat="false" ht="15.75" hidden="false" customHeight="true" outlineLevel="0" collapsed="false"/>
    <row r="322" customFormat="false" ht="15.75" hidden="false" customHeight="true" outlineLevel="0" collapsed="false"/>
    <row r="323" customFormat="false" ht="15.75" hidden="false" customHeight="true" outlineLevel="0" collapsed="false"/>
    <row r="324" customFormat="false" ht="15.75" hidden="false" customHeight="true" outlineLevel="0" collapsed="false"/>
    <row r="325" customFormat="false" ht="15.75" hidden="false" customHeight="true" outlineLevel="0" collapsed="false"/>
    <row r="326" customFormat="false" ht="15.75" hidden="false" customHeight="true" outlineLevel="0" collapsed="false"/>
    <row r="327" customFormat="false" ht="15.75" hidden="false" customHeight="true" outlineLevel="0" collapsed="false"/>
    <row r="328" customFormat="false" ht="15.75" hidden="false" customHeight="true" outlineLevel="0" collapsed="false"/>
    <row r="329" customFormat="false" ht="15.75" hidden="false" customHeight="true" outlineLevel="0" collapsed="false"/>
    <row r="330" customFormat="false" ht="15.75" hidden="false" customHeight="true" outlineLevel="0" collapsed="false"/>
    <row r="331" customFormat="false" ht="15.75" hidden="false" customHeight="true" outlineLevel="0" collapsed="false"/>
    <row r="332" customFormat="false" ht="15.75" hidden="false" customHeight="true" outlineLevel="0" collapsed="false"/>
    <row r="333" customFormat="false" ht="15.75" hidden="false" customHeight="true" outlineLevel="0" collapsed="false"/>
    <row r="334" customFormat="false" ht="15.75" hidden="false" customHeight="true" outlineLevel="0" collapsed="false"/>
    <row r="335" customFormat="false" ht="15.75" hidden="false" customHeight="true" outlineLevel="0" collapsed="false"/>
    <row r="336" customFormat="false" ht="15.75" hidden="false" customHeight="true" outlineLevel="0" collapsed="false"/>
    <row r="337" customFormat="false" ht="15.75" hidden="false" customHeight="true" outlineLevel="0" collapsed="false"/>
    <row r="338" customFormat="false" ht="15.75" hidden="false" customHeight="true" outlineLevel="0" collapsed="false"/>
    <row r="339" customFormat="false" ht="15.75" hidden="false" customHeight="true" outlineLevel="0" collapsed="false"/>
    <row r="340" customFormat="false" ht="15.75" hidden="false" customHeight="true" outlineLevel="0" collapsed="false"/>
    <row r="341" customFormat="false" ht="15.75" hidden="false" customHeight="true" outlineLevel="0" collapsed="false"/>
    <row r="342" customFormat="false" ht="15.75" hidden="false" customHeight="true" outlineLevel="0" collapsed="false"/>
    <row r="343" customFormat="false" ht="15.75" hidden="false" customHeight="true" outlineLevel="0" collapsed="false"/>
    <row r="344" customFormat="false" ht="15.75" hidden="false" customHeight="true" outlineLevel="0" collapsed="false"/>
    <row r="345" customFormat="false" ht="15.75" hidden="false" customHeight="true" outlineLevel="0" collapsed="false"/>
    <row r="346" customFormat="false" ht="15.75" hidden="false" customHeight="true" outlineLevel="0" collapsed="false"/>
    <row r="347" customFormat="false" ht="15.75" hidden="false" customHeight="true" outlineLevel="0" collapsed="false"/>
    <row r="348" customFormat="false" ht="15.75" hidden="false" customHeight="true" outlineLevel="0" collapsed="false"/>
    <row r="349" customFormat="false" ht="15.75" hidden="false" customHeight="true" outlineLevel="0" collapsed="false"/>
    <row r="350" customFormat="false" ht="15.75" hidden="false" customHeight="true" outlineLevel="0" collapsed="false"/>
    <row r="351" customFormat="false" ht="15.75" hidden="false" customHeight="true" outlineLevel="0" collapsed="false"/>
    <row r="352" customFormat="false" ht="15.75" hidden="false" customHeight="true" outlineLevel="0" collapsed="false"/>
    <row r="353" customFormat="false" ht="15.75" hidden="false" customHeight="true" outlineLevel="0" collapsed="false"/>
    <row r="354" customFormat="false" ht="15.75" hidden="false" customHeight="true" outlineLevel="0" collapsed="false"/>
    <row r="355" customFormat="false" ht="15.75" hidden="false" customHeight="true" outlineLevel="0" collapsed="false"/>
    <row r="356" customFormat="false" ht="15.75" hidden="false" customHeight="true" outlineLevel="0" collapsed="false"/>
    <row r="357" customFormat="false" ht="15.75" hidden="false" customHeight="true" outlineLevel="0" collapsed="false"/>
    <row r="358" customFormat="false" ht="15.75" hidden="false" customHeight="true" outlineLevel="0" collapsed="false"/>
    <row r="359" customFormat="false" ht="15.75" hidden="false" customHeight="true" outlineLevel="0" collapsed="false"/>
    <row r="360" customFormat="false" ht="15.75" hidden="false" customHeight="true" outlineLevel="0" collapsed="false"/>
    <row r="361" customFormat="false" ht="15.75" hidden="false" customHeight="true" outlineLevel="0" collapsed="false"/>
    <row r="362" customFormat="false" ht="15.75" hidden="false" customHeight="true" outlineLevel="0" collapsed="false"/>
    <row r="363" customFormat="false" ht="15.75" hidden="false" customHeight="true" outlineLevel="0" collapsed="false"/>
    <row r="364" customFormat="false" ht="15.75" hidden="false" customHeight="true" outlineLevel="0" collapsed="false"/>
    <row r="365" customFormat="false" ht="15.75" hidden="false" customHeight="true" outlineLevel="0" collapsed="false"/>
    <row r="366" customFormat="false" ht="15.75" hidden="false" customHeight="true" outlineLevel="0" collapsed="false"/>
    <row r="367" customFormat="false" ht="15.75" hidden="false" customHeight="true" outlineLevel="0" collapsed="false"/>
    <row r="368" customFormat="false" ht="15.75" hidden="false" customHeight="true" outlineLevel="0" collapsed="false"/>
    <row r="369" customFormat="false" ht="15.75" hidden="false" customHeight="true" outlineLevel="0" collapsed="false"/>
    <row r="370" customFormat="false" ht="15.75" hidden="false" customHeight="true" outlineLevel="0" collapsed="false"/>
    <row r="371" customFormat="false" ht="15.75" hidden="false" customHeight="true" outlineLevel="0" collapsed="false"/>
    <row r="372" customFormat="false" ht="15.75" hidden="false" customHeight="true" outlineLevel="0" collapsed="false"/>
    <row r="373" customFormat="false" ht="15.75" hidden="false" customHeight="true" outlineLevel="0" collapsed="false"/>
    <row r="374" customFormat="false" ht="15.75" hidden="false" customHeight="true" outlineLevel="0" collapsed="false"/>
    <row r="375" customFormat="false" ht="15.75" hidden="false" customHeight="true" outlineLevel="0" collapsed="false"/>
    <row r="376" customFormat="false" ht="15.75" hidden="false" customHeight="true" outlineLevel="0" collapsed="false"/>
    <row r="377" customFormat="false" ht="15.75" hidden="false" customHeight="true" outlineLevel="0" collapsed="false"/>
    <row r="378" customFormat="false" ht="15.75" hidden="false" customHeight="true" outlineLevel="0" collapsed="false"/>
    <row r="379" customFormat="false" ht="15.75" hidden="false" customHeight="true" outlineLevel="0" collapsed="false"/>
    <row r="380" customFormat="false" ht="15.75" hidden="false" customHeight="true" outlineLevel="0" collapsed="false"/>
    <row r="381" customFormat="false" ht="15.75" hidden="false" customHeight="true" outlineLevel="0" collapsed="false"/>
    <row r="382" customFormat="false" ht="15.75" hidden="false" customHeight="true" outlineLevel="0" collapsed="false"/>
    <row r="383" customFormat="false" ht="15.75" hidden="false" customHeight="true" outlineLevel="0" collapsed="false"/>
    <row r="384" customFormat="false" ht="15.75" hidden="false" customHeight="true" outlineLevel="0" collapsed="false"/>
    <row r="385" customFormat="false" ht="15.75" hidden="false" customHeight="true" outlineLevel="0" collapsed="false"/>
    <row r="386" customFormat="false" ht="15.75" hidden="false" customHeight="true" outlineLevel="0" collapsed="false"/>
    <row r="387" customFormat="false" ht="15.75" hidden="false" customHeight="true" outlineLevel="0" collapsed="false"/>
    <row r="388" customFormat="false" ht="15.75" hidden="false" customHeight="true" outlineLevel="0" collapsed="false"/>
    <row r="389" customFormat="false" ht="15.75" hidden="false" customHeight="true" outlineLevel="0" collapsed="false"/>
    <row r="390" customFormat="false" ht="15.75" hidden="false" customHeight="true" outlineLevel="0" collapsed="false"/>
    <row r="391" customFormat="false" ht="15.75" hidden="false" customHeight="true" outlineLevel="0" collapsed="false"/>
    <row r="392" customFormat="false" ht="15.75" hidden="false" customHeight="true" outlineLevel="0" collapsed="false"/>
    <row r="393" customFormat="false" ht="15.75" hidden="false" customHeight="true" outlineLevel="0" collapsed="false"/>
    <row r="394" customFormat="false" ht="15.75" hidden="false" customHeight="true" outlineLevel="0" collapsed="false"/>
    <row r="395" customFormat="false" ht="15.75" hidden="false" customHeight="true" outlineLevel="0" collapsed="false"/>
    <row r="396" customFormat="false" ht="15.75" hidden="false" customHeight="true" outlineLevel="0" collapsed="false"/>
    <row r="397" customFormat="false" ht="15.75" hidden="false" customHeight="true" outlineLevel="0" collapsed="false"/>
    <row r="398" customFormat="false" ht="15.75" hidden="false" customHeight="true" outlineLevel="0" collapsed="false"/>
    <row r="399" customFormat="false" ht="15.75" hidden="false" customHeight="true" outlineLevel="0" collapsed="false"/>
    <row r="400" customFormat="false" ht="15.75" hidden="false" customHeight="true" outlineLevel="0" collapsed="false"/>
    <row r="401" customFormat="false" ht="15.75" hidden="false" customHeight="true" outlineLevel="0" collapsed="false"/>
    <row r="402" customFormat="false" ht="15.75" hidden="false" customHeight="true" outlineLevel="0" collapsed="false"/>
    <row r="403" customFormat="false" ht="15.75" hidden="false" customHeight="true" outlineLevel="0" collapsed="false"/>
    <row r="404" customFormat="false" ht="15.75" hidden="false" customHeight="true" outlineLevel="0" collapsed="false"/>
    <row r="405" customFormat="false" ht="15.75" hidden="false" customHeight="true" outlineLevel="0" collapsed="false"/>
    <row r="406" customFormat="false" ht="15.75" hidden="false" customHeight="true" outlineLevel="0" collapsed="false"/>
    <row r="407" customFormat="false" ht="15.75" hidden="false" customHeight="true" outlineLevel="0" collapsed="false"/>
    <row r="408" customFormat="false" ht="15.75" hidden="false" customHeight="true" outlineLevel="0" collapsed="false"/>
    <row r="409" customFormat="false" ht="15.75" hidden="false" customHeight="true" outlineLevel="0" collapsed="false"/>
    <row r="410" customFormat="false" ht="15.75" hidden="false" customHeight="true" outlineLevel="0" collapsed="false"/>
    <row r="411" customFormat="false" ht="15.75" hidden="false" customHeight="true" outlineLevel="0" collapsed="false"/>
    <row r="412" customFormat="false" ht="15.75" hidden="false" customHeight="true" outlineLevel="0" collapsed="false"/>
    <row r="413" customFormat="false" ht="15.75" hidden="false" customHeight="true" outlineLevel="0" collapsed="false"/>
    <row r="414" customFormat="false" ht="15.75" hidden="false" customHeight="true" outlineLevel="0" collapsed="false"/>
    <row r="415" customFormat="false" ht="15.75" hidden="false" customHeight="true" outlineLevel="0" collapsed="false"/>
    <row r="416" customFormat="false" ht="15.75" hidden="false" customHeight="true" outlineLevel="0" collapsed="false"/>
    <row r="417" customFormat="false" ht="15.75" hidden="false" customHeight="true" outlineLevel="0" collapsed="false"/>
    <row r="418" customFormat="false" ht="15.75" hidden="false" customHeight="true" outlineLevel="0" collapsed="false"/>
    <row r="419" customFormat="false" ht="15.75" hidden="false" customHeight="true" outlineLevel="0" collapsed="false"/>
    <row r="420" customFormat="false" ht="15.75" hidden="false" customHeight="true" outlineLevel="0" collapsed="false"/>
    <row r="421" customFormat="false" ht="15.75" hidden="false" customHeight="true" outlineLevel="0" collapsed="false"/>
    <row r="422" customFormat="false" ht="15.75" hidden="false" customHeight="true" outlineLevel="0" collapsed="false"/>
    <row r="423" customFormat="false" ht="15.75" hidden="false" customHeight="true" outlineLevel="0" collapsed="false"/>
    <row r="424" customFormat="false" ht="15.75" hidden="false" customHeight="true" outlineLevel="0" collapsed="false"/>
    <row r="425" customFormat="false" ht="15.75" hidden="false" customHeight="true" outlineLevel="0" collapsed="false"/>
    <row r="426" customFormat="false" ht="15.75" hidden="false" customHeight="true" outlineLevel="0" collapsed="false"/>
    <row r="427" customFormat="false" ht="15.75" hidden="false" customHeight="true" outlineLevel="0" collapsed="false"/>
    <row r="428" customFormat="false" ht="15.75" hidden="false" customHeight="true" outlineLevel="0" collapsed="false"/>
    <row r="429" customFormat="false" ht="15.75" hidden="false" customHeight="true" outlineLevel="0" collapsed="false"/>
    <row r="430" customFormat="false" ht="15.75" hidden="false" customHeight="true" outlineLevel="0" collapsed="false"/>
    <row r="431" customFormat="false" ht="15.75" hidden="false" customHeight="true" outlineLevel="0" collapsed="false"/>
    <row r="432" customFormat="false" ht="15.75" hidden="false" customHeight="true" outlineLevel="0" collapsed="false"/>
    <row r="433" customFormat="false" ht="15.75" hidden="false" customHeight="true" outlineLevel="0" collapsed="false"/>
    <row r="434" customFormat="false" ht="15.75" hidden="false" customHeight="true" outlineLevel="0" collapsed="false"/>
    <row r="435" customFormat="false" ht="15.75" hidden="false" customHeight="true" outlineLevel="0" collapsed="false"/>
    <row r="436" customFormat="false" ht="15.75" hidden="false" customHeight="true" outlineLevel="0" collapsed="false"/>
    <row r="437" customFormat="false" ht="15.75" hidden="false" customHeight="true" outlineLevel="0" collapsed="false"/>
    <row r="438" customFormat="false" ht="15.75" hidden="false" customHeight="true" outlineLevel="0" collapsed="false"/>
    <row r="439" customFormat="false" ht="15.75" hidden="false" customHeight="true" outlineLevel="0" collapsed="false"/>
    <row r="440" customFormat="false" ht="15.75" hidden="false" customHeight="true" outlineLevel="0" collapsed="false"/>
    <row r="441" customFormat="false" ht="15.75" hidden="false" customHeight="true" outlineLevel="0" collapsed="false"/>
    <row r="442" customFormat="false" ht="15.75" hidden="false" customHeight="true" outlineLevel="0" collapsed="false"/>
    <row r="443" customFormat="false" ht="15.75" hidden="false" customHeight="true" outlineLevel="0" collapsed="false"/>
    <row r="444" customFormat="false" ht="15.75" hidden="false" customHeight="true" outlineLevel="0" collapsed="false"/>
    <row r="445" customFormat="false" ht="15.75" hidden="false" customHeight="true" outlineLevel="0" collapsed="false"/>
    <row r="446" customFormat="false" ht="15.75" hidden="false" customHeight="true" outlineLevel="0" collapsed="false"/>
    <row r="447" customFormat="false" ht="15.75" hidden="false" customHeight="true" outlineLevel="0" collapsed="false"/>
    <row r="448" customFormat="false" ht="15.75" hidden="false" customHeight="true" outlineLevel="0" collapsed="false"/>
    <row r="449" customFormat="false" ht="15.75" hidden="false" customHeight="true" outlineLevel="0" collapsed="false"/>
    <row r="450" customFormat="false" ht="15.75" hidden="false" customHeight="true" outlineLevel="0" collapsed="false"/>
    <row r="451" customFormat="false" ht="15.75" hidden="false" customHeight="true" outlineLevel="0" collapsed="false"/>
    <row r="452" customFormat="false" ht="15.75" hidden="false" customHeight="true" outlineLevel="0" collapsed="false"/>
    <row r="453" customFormat="false" ht="15.75" hidden="false" customHeight="true" outlineLevel="0" collapsed="false"/>
    <row r="454" customFormat="false" ht="15.75" hidden="false" customHeight="true" outlineLevel="0" collapsed="false"/>
    <row r="455" customFormat="false" ht="15.75" hidden="false" customHeight="true" outlineLevel="0" collapsed="false"/>
    <row r="456" customFormat="false" ht="15.75" hidden="false" customHeight="true" outlineLevel="0" collapsed="false"/>
    <row r="457" customFormat="false" ht="15.75" hidden="false" customHeight="true" outlineLevel="0" collapsed="false"/>
    <row r="458" customFormat="false" ht="15.75" hidden="false" customHeight="true" outlineLevel="0" collapsed="false"/>
    <row r="459" customFormat="false" ht="15.75" hidden="false" customHeight="true" outlineLevel="0" collapsed="false"/>
    <row r="460" customFormat="false" ht="15.75" hidden="false" customHeight="true" outlineLevel="0" collapsed="false"/>
    <row r="461" customFormat="false" ht="15.75" hidden="false" customHeight="true" outlineLevel="0" collapsed="false"/>
    <row r="462" customFormat="false" ht="15.75" hidden="false" customHeight="true" outlineLevel="0" collapsed="false"/>
    <row r="463" customFormat="false" ht="15.75" hidden="false" customHeight="true" outlineLevel="0" collapsed="false"/>
    <row r="464" customFormat="false" ht="15.75" hidden="false" customHeight="true" outlineLevel="0" collapsed="false"/>
    <row r="465" customFormat="false" ht="15.75" hidden="false" customHeight="true" outlineLevel="0" collapsed="false"/>
    <row r="466" customFormat="false" ht="15.75" hidden="false" customHeight="true" outlineLevel="0" collapsed="false"/>
    <row r="467" customFormat="false" ht="15.75" hidden="false" customHeight="true" outlineLevel="0" collapsed="false"/>
    <row r="468" customFormat="false" ht="15.75" hidden="false" customHeight="true" outlineLevel="0" collapsed="false"/>
    <row r="469" customFormat="false" ht="15.75" hidden="false" customHeight="true" outlineLevel="0" collapsed="false"/>
    <row r="470" customFormat="false" ht="15.75" hidden="false" customHeight="true" outlineLevel="0" collapsed="false"/>
    <row r="471" customFormat="false" ht="15.75" hidden="false" customHeight="true" outlineLevel="0" collapsed="false"/>
    <row r="472" customFormat="false" ht="15.75" hidden="false" customHeight="true" outlineLevel="0" collapsed="false"/>
    <row r="473" customFormat="false" ht="15.75" hidden="false" customHeight="true" outlineLevel="0" collapsed="false"/>
    <row r="474" customFormat="false" ht="15.75" hidden="false" customHeight="true" outlineLevel="0" collapsed="false"/>
    <row r="475" customFormat="false" ht="15.75" hidden="false" customHeight="true" outlineLevel="0" collapsed="false"/>
    <row r="476" customFormat="false" ht="15.75" hidden="false" customHeight="true" outlineLevel="0" collapsed="false"/>
    <row r="477" customFormat="false" ht="15.75" hidden="false" customHeight="true" outlineLevel="0" collapsed="false"/>
    <row r="478" customFormat="false" ht="15.75" hidden="false" customHeight="true" outlineLevel="0" collapsed="false"/>
    <row r="479" customFormat="false" ht="15.75" hidden="false" customHeight="true" outlineLevel="0" collapsed="false"/>
    <row r="480" customFormat="false" ht="15.75" hidden="false" customHeight="true" outlineLevel="0" collapsed="false"/>
    <row r="481" customFormat="false" ht="15.75" hidden="false" customHeight="true" outlineLevel="0" collapsed="false"/>
    <row r="482" customFormat="false" ht="15.75" hidden="false" customHeight="true" outlineLevel="0" collapsed="false"/>
    <row r="483" customFormat="false" ht="15.75" hidden="false" customHeight="true" outlineLevel="0" collapsed="false"/>
    <row r="484" customFormat="false" ht="15.75" hidden="false" customHeight="true" outlineLevel="0" collapsed="false"/>
    <row r="485" customFormat="false" ht="15.75" hidden="false" customHeight="true" outlineLevel="0" collapsed="false"/>
    <row r="486" customFormat="false" ht="15.75" hidden="false" customHeight="true" outlineLevel="0" collapsed="false"/>
    <row r="487" customFormat="false" ht="15.75" hidden="false" customHeight="true" outlineLevel="0" collapsed="false"/>
    <row r="488" customFormat="false" ht="15.75" hidden="false" customHeight="true" outlineLevel="0" collapsed="false"/>
    <row r="489" customFormat="false" ht="15.75" hidden="false" customHeight="true" outlineLevel="0" collapsed="false"/>
    <row r="490" customFormat="false" ht="15.75" hidden="false" customHeight="true" outlineLevel="0" collapsed="false"/>
    <row r="491" customFormat="false" ht="15.75" hidden="false" customHeight="true" outlineLevel="0" collapsed="false"/>
    <row r="492" customFormat="false" ht="15.75" hidden="false" customHeight="true" outlineLevel="0" collapsed="false"/>
    <row r="493" customFormat="false" ht="15.75" hidden="false" customHeight="true" outlineLevel="0" collapsed="false"/>
    <row r="494" customFormat="false" ht="15.75" hidden="false" customHeight="true" outlineLevel="0" collapsed="false"/>
    <row r="495" customFormat="false" ht="15.75" hidden="false" customHeight="true" outlineLevel="0" collapsed="false"/>
    <row r="496" customFormat="false" ht="15.75" hidden="false" customHeight="true" outlineLevel="0" collapsed="false"/>
    <row r="497" customFormat="false" ht="15.75" hidden="false" customHeight="true" outlineLevel="0" collapsed="false"/>
    <row r="498" customFormat="false" ht="15.75" hidden="false" customHeight="true" outlineLevel="0" collapsed="false"/>
    <row r="499" customFormat="false" ht="15.75" hidden="false" customHeight="true" outlineLevel="0" collapsed="false"/>
    <row r="500" customFormat="false" ht="15.75" hidden="false" customHeight="true" outlineLevel="0" collapsed="false"/>
    <row r="501" customFormat="false" ht="15.75" hidden="false" customHeight="true" outlineLevel="0" collapsed="false"/>
    <row r="502" customFormat="false" ht="15.75" hidden="false" customHeight="true" outlineLevel="0" collapsed="false"/>
    <row r="503" customFormat="false" ht="15.75" hidden="false" customHeight="true" outlineLevel="0" collapsed="false"/>
    <row r="504" customFormat="false" ht="15.75" hidden="false" customHeight="true" outlineLevel="0" collapsed="false"/>
    <row r="505" customFormat="false" ht="15.75" hidden="false" customHeight="true" outlineLevel="0" collapsed="false"/>
    <row r="506" customFormat="false" ht="15.75" hidden="false" customHeight="true" outlineLevel="0" collapsed="false"/>
    <row r="507" customFormat="false" ht="15.75" hidden="false" customHeight="true" outlineLevel="0" collapsed="false"/>
    <row r="508" customFormat="false" ht="15.75" hidden="false" customHeight="true" outlineLevel="0" collapsed="false"/>
    <row r="509" customFormat="false" ht="15.75" hidden="false" customHeight="true" outlineLevel="0" collapsed="false"/>
    <row r="510" customFormat="false" ht="15.75" hidden="false" customHeight="true" outlineLevel="0" collapsed="false"/>
    <row r="511" customFormat="false" ht="15.75" hidden="false" customHeight="true" outlineLevel="0" collapsed="false"/>
    <row r="512" customFormat="false" ht="15.75" hidden="false" customHeight="true" outlineLevel="0" collapsed="false"/>
    <row r="513" customFormat="false" ht="15.75" hidden="false" customHeight="true" outlineLevel="0" collapsed="false"/>
    <row r="514" customFormat="false" ht="15.75" hidden="false" customHeight="true" outlineLevel="0" collapsed="false"/>
    <row r="515" customFormat="false" ht="15.75" hidden="false" customHeight="true" outlineLevel="0" collapsed="false"/>
    <row r="516" customFormat="false" ht="15.75" hidden="false" customHeight="true" outlineLevel="0" collapsed="false"/>
    <row r="517" customFormat="false" ht="15.75" hidden="false" customHeight="true" outlineLevel="0" collapsed="false"/>
    <row r="518" customFormat="false" ht="15.75" hidden="false" customHeight="true" outlineLevel="0" collapsed="false"/>
    <row r="519" customFormat="false" ht="15.75" hidden="false" customHeight="true" outlineLevel="0" collapsed="false"/>
    <row r="520" customFormat="false" ht="15.75" hidden="false" customHeight="true" outlineLevel="0" collapsed="false"/>
    <row r="521" customFormat="false" ht="15.75" hidden="false" customHeight="true" outlineLevel="0" collapsed="false"/>
    <row r="522" customFormat="false" ht="15.75" hidden="false" customHeight="true" outlineLevel="0" collapsed="false"/>
    <row r="523" customFormat="false" ht="15.75" hidden="false" customHeight="true" outlineLevel="0" collapsed="false"/>
    <row r="524" customFormat="false" ht="15.75" hidden="false" customHeight="true" outlineLevel="0" collapsed="false"/>
    <row r="525" customFormat="false" ht="15.75" hidden="false" customHeight="true" outlineLevel="0" collapsed="false"/>
    <row r="526" customFormat="false" ht="15.75" hidden="false" customHeight="true" outlineLevel="0" collapsed="false"/>
    <row r="527" customFormat="false" ht="15.75" hidden="false" customHeight="true" outlineLevel="0" collapsed="false"/>
    <row r="528" customFormat="false" ht="15.75" hidden="false" customHeight="true" outlineLevel="0" collapsed="false"/>
    <row r="529" customFormat="false" ht="15.75" hidden="false" customHeight="true" outlineLevel="0" collapsed="false"/>
    <row r="530" customFormat="false" ht="15.75" hidden="false" customHeight="true" outlineLevel="0" collapsed="false"/>
    <row r="531" customFormat="false" ht="15.75" hidden="false" customHeight="true" outlineLevel="0" collapsed="false"/>
    <row r="532" customFormat="false" ht="15.75" hidden="false" customHeight="true" outlineLevel="0" collapsed="false"/>
    <row r="533" customFormat="false" ht="15.75" hidden="false" customHeight="true" outlineLevel="0" collapsed="false"/>
    <row r="534" customFormat="false" ht="15.75" hidden="false" customHeight="true" outlineLevel="0" collapsed="false"/>
    <row r="535" customFormat="false" ht="15.75" hidden="false" customHeight="true" outlineLevel="0" collapsed="false"/>
    <row r="536" customFormat="false" ht="15.75" hidden="false" customHeight="true" outlineLevel="0" collapsed="false"/>
    <row r="537" customFormat="false" ht="15.75" hidden="false" customHeight="true" outlineLevel="0" collapsed="false"/>
    <row r="538" customFormat="false" ht="15.75" hidden="false" customHeight="true" outlineLevel="0" collapsed="false"/>
    <row r="539" customFormat="false" ht="15.75" hidden="false" customHeight="true" outlineLevel="0" collapsed="false"/>
    <row r="540" customFormat="false" ht="15.75" hidden="false" customHeight="true" outlineLevel="0" collapsed="false"/>
    <row r="541" customFormat="false" ht="15.75" hidden="false" customHeight="true" outlineLevel="0" collapsed="false"/>
    <row r="542" customFormat="false" ht="15.75" hidden="false" customHeight="true" outlineLevel="0" collapsed="false"/>
    <row r="543" customFormat="false" ht="15.75" hidden="false" customHeight="true" outlineLevel="0" collapsed="false"/>
    <row r="544" customFormat="false" ht="15.75" hidden="false" customHeight="true" outlineLevel="0" collapsed="false"/>
    <row r="545" customFormat="false" ht="15.75" hidden="false" customHeight="true" outlineLevel="0" collapsed="false"/>
    <row r="546" customFormat="false" ht="15.75" hidden="false" customHeight="true" outlineLevel="0" collapsed="false"/>
    <row r="547" customFormat="false" ht="15.75" hidden="false" customHeight="true" outlineLevel="0" collapsed="false"/>
    <row r="548" customFormat="false" ht="15.75" hidden="false" customHeight="true" outlineLevel="0" collapsed="false"/>
    <row r="549" customFormat="false" ht="15.75" hidden="false" customHeight="true" outlineLevel="0" collapsed="false"/>
    <row r="550" customFormat="false" ht="15.75" hidden="false" customHeight="true" outlineLevel="0" collapsed="false"/>
    <row r="551" customFormat="false" ht="15.75" hidden="false" customHeight="true" outlineLevel="0" collapsed="false"/>
    <row r="552" customFormat="false" ht="15.75" hidden="false" customHeight="true" outlineLevel="0" collapsed="false"/>
    <row r="553" customFormat="false" ht="15.75" hidden="false" customHeight="true" outlineLevel="0" collapsed="false"/>
    <row r="554" customFormat="false" ht="15.75" hidden="false" customHeight="true" outlineLevel="0" collapsed="false"/>
    <row r="555" customFormat="false" ht="15.75" hidden="false" customHeight="true" outlineLevel="0" collapsed="false"/>
    <row r="556" customFormat="false" ht="15.75" hidden="false" customHeight="true" outlineLevel="0" collapsed="false"/>
    <row r="557" customFormat="false" ht="15.75" hidden="false" customHeight="true" outlineLevel="0" collapsed="false"/>
    <row r="558" customFormat="false" ht="15.75" hidden="false" customHeight="true" outlineLevel="0" collapsed="false"/>
    <row r="559" customFormat="false" ht="15.75" hidden="false" customHeight="true" outlineLevel="0" collapsed="false"/>
    <row r="560" customFormat="false" ht="15.75" hidden="false" customHeight="true" outlineLevel="0" collapsed="false"/>
    <row r="561" customFormat="false" ht="15.75" hidden="false" customHeight="true" outlineLevel="0" collapsed="false"/>
    <row r="562" customFormat="false" ht="15.75" hidden="false" customHeight="true" outlineLevel="0" collapsed="false"/>
    <row r="563" customFormat="false" ht="15.75" hidden="false" customHeight="true" outlineLevel="0" collapsed="false"/>
    <row r="564" customFormat="false" ht="15.75" hidden="false" customHeight="true" outlineLevel="0" collapsed="false"/>
    <row r="565" customFormat="false" ht="15.75" hidden="false" customHeight="true" outlineLevel="0" collapsed="false"/>
    <row r="566" customFormat="false" ht="15.75" hidden="false" customHeight="true" outlineLevel="0" collapsed="false"/>
    <row r="567" customFormat="false" ht="15.75" hidden="false" customHeight="true" outlineLevel="0" collapsed="false"/>
    <row r="568" customFormat="false" ht="15.75" hidden="false" customHeight="true" outlineLevel="0" collapsed="false"/>
    <row r="569" customFormat="false" ht="15.75" hidden="false" customHeight="true" outlineLevel="0" collapsed="false"/>
    <row r="570" customFormat="false" ht="15.75" hidden="false" customHeight="true" outlineLevel="0" collapsed="false"/>
    <row r="571" customFormat="false" ht="15.75" hidden="false" customHeight="true" outlineLevel="0" collapsed="false"/>
    <row r="572" customFormat="false" ht="15.75" hidden="false" customHeight="true" outlineLevel="0" collapsed="false"/>
    <row r="573" customFormat="false" ht="15.75" hidden="false" customHeight="true" outlineLevel="0" collapsed="false"/>
    <row r="574" customFormat="false" ht="15.75" hidden="false" customHeight="true" outlineLevel="0" collapsed="false"/>
    <row r="575" customFormat="false" ht="15.75" hidden="false" customHeight="true" outlineLevel="0" collapsed="false"/>
    <row r="576" customFormat="false" ht="15.75" hidden="false" customHeight="true" outlineLevel="0" collapsed="false"/>
    <row r="577" customFormat="false" ht="15.75" hidden="false" customHeight="true" outlineLevel="0" collapsed="false"/>
    <row r="578" customFormat="false" ht="15.75" hidden="false" customHeight="true" outlineLevel="0" collapsed="false"/>
    <row r="579" customFormat="false" ht="15.75" hidden="false" customHeight="true" outlineLevel="0" collapsed="false"/>
    <row r="580" customFormat="false" ht="15.75" hidden="false" customHeight="true" outlineLevel="0" collapsed="false"/>
    <row r="581" customFormat="false" ht="15.75" hidden="false" customHeight="true" outlineLevel="0" collapsed="false"/>
    <row r="582" customFormat="false" ht="15.75" hidden="false" customHeight="true" outlineLevel="0" collapsed="false"/>
    <row r="583" customFormat="false" ht="15.75" hidden="false" customHeight="true" outlineLevel="0" collapsed="false"/>
    <row r="584" customFormat="false" ht="15.75" hidden="false" customHeight="true" outlineLevel="0" collapsed="false"/>
    <row r="585" customFormat="false" ht="15.75" hidden="false" customHeight="true" outlineLevel="0" collapsed="false"/>
    <row r="586" customFormat="false" ht="15.75" hidden="false" customHeight="true" outlineLevel="0" collapsed="false"/>
    <row r="587" customFormat="false" ht="15.75" hidden="false" customHeight="true" outlineLevel="0" collapsed="false"/>
    <row r="588" customFormat="false" ht="15.75" hidden="false" customHeight="true" outlineLevel="0" collapsed="false"/>
    <row r="589" customFormat="false" ht="15.75" hidden="false" customHeight="true" outlineLevel="0" collapsed="false"/>
    <row r="590" customFormat="false" ht="15.75" hidden="false" customHeight="true" outlineLevel="0" collapsed="false"/>
    <row r="591" customFormat="false" ht="15.75" hidden="false" customHeight="true" outlineLevel="0" collapsed="false"/>
    <row r="592" customFormat="false" ht="15.75" hidden="false" customHeight="true" outlineLevel="0" collapsed="false"/>
    <row r="593" customFormat="false" ht="15.75" hidden="false" customHeight="true" outlineLevel="0" collapsed="false"/>
    <row r="594" customFormat="false" ht="15.75" hidden="false" customHeight="true" outlineLevel="0" collapsed="false"/>
    <row r="595" customFormat="false" ht="15.75" hidden="false" customHeight="true" outlineLevel="0" collapsed="false"/>
    <row r="596" customFormat="false" ht="15.75" hidden="false" customHeight="true" outlineLevel="0" collapsed="false"/>
    <row r="597" customFormat="false" ht="15.75" hidden="false" customHeight="true" outlineLevel="0" collapsed="false"/>
    <row r="598" customFormat="false" ht="15.75" hidden="false" customHeight="true" outlineLevel="0" collapsed="false"/>
    <row r="599" customFormat="false" ht="15.75" hidden="false" customHeight="true" outlineLevel="0" collapsed="false"/>
    <row r="600" customFormat="false" ht="15.75" hidden="false" customHeight="true" outlineLevel="0" collapsed="false"/>
    <row r="601" customFormat="false" ht="15.75" hidden="false" customHeight="true" outlineLevel="0" collapsed="false"/>
    <row r="602" customFormat="false" ht="15.75" hidden="false" customHeight="true" outlineLevel="0" collapsed="false"/>
    <row r="603" customFormat="false" ht="15.75" hidden="false" customHeight="true" outlineLevel="0" collapsed="false"/>
    <row r="604" customFormat="false" ht="15.75" hidden="false" customHeight="true" outlineLevel="0" collapsed="false"/>
    <row r="605" customFormat="false" ht="15.75" hidden="false" customHeight="true" outlineLevel="0" collapsed="false"/>
    <row r="606" customFormat="false" ht="15.75" hidden="false" customHeight="true" outlineLevel="0" collapsed="false"/>
    <row r="607" customFormat="false" ht="15.75" hidden="false" customHeight="true" outlineLevel="0" collapsed="false"/>
    <row r="608" customFormat="false" ht="15.75" hidden="false" customHeight="true" outlineLevel="0" collapsed="false"/>
    <row r="609" customFormat="false" ht="15.75" hidden="false" customHeight="true" outlineLevel="0" collapsed="false"/>
    <row r="610" customFormat="false" ht="15.75" hidden="false" customHeight="true" outlineLevel="0" collapsed="false"/>
    <row r="611" customFormat="false" ht="15.75" hidden="false" customHeight="true" outlineLevel="0" collapsed="false"/>
    <row r="612" customFormat="false" ht="15.75" hidden="false" customHeight="true" outlineLevel="0" collapsed="false"/>
    <row r="613" customFormat="false" ht="15.75" hidden="false" customHeight="true" outlineLevel="0" collapsed="false"/>
    <row r="614" customFormat="false" ht="15.75" hidden="false" customHeight="true" outlineLevel="0" collapsed="false"/>
    <row r="615" customFormat="false" ht="15.75" hidden="false" customHeight="true" outlineLevel="0" collapsed="false"/>
    <row r="616" customFormat="false" ht="15.75" hidden="false" customHeight="true" outlineLevel="0" collapsed="false"/>
    <row r="617" customFormat="false" ht="15.75" hidden="false" customHeight="true" outlineLevel="0" collapsed="false"/>
    <row r="618" customFormat="false" ht="15.75" hidden="false" customHeight="true" outlineLevel="0" collapsed="false"/>
    <row r="619" customFormat="false" ht="15.75" hidden="false" customHeight="true" outlineLevel="0" collapsed="false"/>
    <row r="620" customFormat="false" ht="15.75" hidden="false" customHeight="true" outlineLevel="0" collapsed="false"/>
    <row r="621" customFormat="false" ht="15.75" hidden="false" customHeight="true" outlineLevel="0" collapsed="false"/>
    <row r="622" customFormat="false" ht="15.75" hidden="false" customHeight="true" outlineLevel="0" collapsed="false"/>
    <row r="623" customFormat="false" ht="15.75" hidden="false" customHeight="true" outlineLevel="0" collapsed="false"/>
    <row r="624" customFormat="false" ht="15.75" hidden="false" customHeight="true" outlineLevel="0" collapsed="false"/>
    <row r="625" customFormat="false" ht="15.75" hidden="false" customHeight="true" outlineLevel="0" collapsed="false"/>
    <row r="626" customFormat="false" ht="15.75" hidden="false" customHeight="true" outlineLevel="0" collapsed="false"/>
    <row r="627" customFormat="false" ht="15.75" hidden="false" customHeight="true" outlineLevel="0" collapsed="false"/>
    <row r="628" customFormat="false" ht="15.75" hidden="false" customHeight="true" outlineLevel="0" collapsed="false"/>
    <row r="629" customFormat="false" ht="15.75" hidden="false" customHeight="true" outlineLevel="0" collapsed="false"/>
    <row r="630" customFormat="false" ht="15.75" hidden="false" customHeight="true" outlineLevel="0" collapsed="false"/>
    <row r="631" customFormat="false" ht="15.75" hidden="false" customHeight="true" outlineLevel="0" collapsed="false"/>
    <row r="632" customFormat="false" ht="15.75" hidden="false" customHeight="true" outlineLevel="0" collapsed="false"/>
    <row r="633" customFormat="false" ht="15.75" hidden="false" customHeight="true" outlineLevel="0" collapsed="false"/>
    <row r="634" customFormat="false" ht="15.75" hidden="false" customHeight="true" outlineLevel="0" collapsed="false"/>
    <row r="635" customFormat="false" ht="15.75" hidden="false" customHeight="true" outlineLevel="0" collapsed="false"/>
    <row r="636" customFormat="false" ht="15.75" hidden="false" customHeight="true" outlineLevel="0" collapsed="false"/>
    <row r="637" customFormat="false" ht="15.75" hidden="false" customHeight="true" outlineLevel="0" collapsed="false"/>
    <row r="638" customFormat="false" ht="15.75" hidden="false" customHeight="true" outlineLevel="0" collapsed="false"/>
    <row r="639" customFormat="false" ht="15.75" hidden="false" customHeight="true" outlineLevel="0" collapsed="false"/>
    <row r="640" customFormat="false" ht="15.75" hidden="false" customHeight="true" outlineLevel="0" collapsed="false"/>
    <row r="641" customFormat="false" ht="15.75" hidden="false" customHeight="true" outlineLevel="0" collapsed="false"/>
    <row r="642" customFormat="false" ht="15.75" hidden="false" customHeight="true" outlineLevel="0" collapsed="false"/>
    <row r="643" customFormat="false" ht="15.75" hidden="false" customHeight="true" outlineLevel="0" collapsed="false"/>
    <row r="644" customFormat="false" ht="15.75" hidden="false" customHeight="true" outlineLevel="0" collapsed="false"/>
    <row r="645" customFormat="false" ht="15.75" hidden="false" customHeight="true" outlineLevel="0" collapsed="false"/>
    <row r="646" customFormat="false" ht="15.75" hidden="false" customHeight="true" outlineLevel="0" collapsed="false"/>
    <row r="647" customFormat="false" ht="15.75" hidden="false" customHeight="true" outlineLevel="0" collapsed="false"/>
    <row r="648" customFormat="false" ht="15.75" hidden="false" customHeight="true" outlineLevel="0" collapsed="false"/>
    <row r="649" customFormat="false" ht="15.75" hidden="false" customHeight="true" outlineLevel="0" collapsed="false"/>
    <row r="650" customFormat="false" ht="15.75" hidden="false" customHeight="true" outlineLevel="0" collapsed="false"/>
    <row r="651" customFormat="false" ht="15.75" hidden="false" customHeight="true" outlineLevel="0" collapsed="false"/>
    <row r="652" customFormat="false" ht="15.75" hidden="false" customHeight="true" outlineLevel="0" collapsed="false"/>
    <row r="653" customFormat="false" ht="15.75" hidden="false" customHeight="true" outlineLevel="0" collapsed="false"/>
    <row r="654" customFormat="false" ht="15.75" hidden="false" customHeight="true" outlineLevel="0" collapsed="false"/>
    <row r="655" customFormat="false" ht="15.75" hidden="false" customHeight="true" outlineLevel="0" collapsed="false"/>
    <row r="656" customFormat="false" ht="15.75" hidden="false" customHeight="true" outlineLevel="0" collapsed="false"/>
    <row r="657" customFormat="false" ht="15.75" hidden="false" customHeight="true" outlineLevel="0" collapsed="false"/>
    <row r="658" customFormat="false" ht="15.75" hidden="false" customHeight="true" outlineLevel="0" collapsed="false"/>
    <row r="659" customFormat="false" ht="15.75" hidden="false" customHeight="true" outlineLevel="0" collapsed="false"/>
    <row r="660" customFormat="false" ht="15.75" hidden="false" customHeight="true" outlineLevel="0" collapsed="false"/>
    <row r="661" customFormat="false" ht="15.75" hidden="false" customHeight="true" outlineLevel="0" collapsed="false"/>
    <row r="662" customFormat="false" ht="15.75" hidden="false" customHeight="true" outlineLevel="0" collapsed="false"/>
    <row r="663" customFormat="false" ht="15.75" hidden="false" customHeight="true" outlineLevel="0" collapsed="false"/>
    <row r="664" customFormat="false" ht="15.75" hidden="false" customHeight="true" outlineLevel="0" collapsed="false"/>
    <row r="665" customFormat="false" ht="15.75" hidden="false" customHeight="true" outlineLevel="0" collapsed="false"/>
    <row r="666" customFormat="false" ht="15.75" hidden="false" customHeight="true" outlineLevel="0" collapsed="false"/>
    <row r="667" customFormat="false" ht="15.75" hidden="false" customHeight="true" outlineLevel="0" collapsed="false"/>
    <row r="668" customFormat="false" ht="15.75" hidden="false" customHeight="true" outlineLevel="0" collapsed="false"/>
    <row r="669" customFormat="false" ht="15.75" hidden="false" customHeight="true" outlineLevel="0" collapsed="false"/>
    <row r="670" customFormat="false" ht="15.75" hidden="false" customHeight="true" outlineLevel="0" collapsed="false"/>
    <row r="671" customFormat="false" ht="15.75" hidden="false" customHeight="true" outlineLevel="0" collapsed="false"/>
    <row r="672" customFormat="false" ht="15.75" hidden="false" customHeight="true" outlineLevel="0" collapsed="false"/>
    <row r="673" customFormat="false" ht="15.75" hidden="false" customHeight="true" outlineLevel="0" collapsed="false"/>
    <row r="674" customFormat="false" ht="15.75" hidden="false" customHeight="true" outlineLevel="0" collapsed="false"/>
    <row r="675" customFormat="false" ht="15.75" hidden="false" customHeight="true" outlineLevel="0" collapsed="false"/>
    <row r="676" customFormat="false" ht="15.75" hidden="false" customHeight="true" outlineLevel="0" collapsed="false"/>
    <row r="677" customFormat="false" ht="15.75" hidden="false" customHeight="true" outlineLevel="0" collapsed="false"/>
    <row r="678" customFormat="false" ht="15.75" hidden="false" customHeight="true" outlineLevel="0" collapsed="false"/>
    <row r="679" customFormat="false" ht="15.75" hidden="false" customHeight="true" outlineLevel="0" collapsed="false"/>
    <row r="680" customFormat="false" ht="15.75" hidden="false" customHeight="true" outlineLevel="0" collapsed="false"/>
    <row r="681" customFormat="false" ht="15.75" hidden="false" customHeight="true" outlineLevel="0" collapsed="false"/>
    <row r="682" customFormat="false" ht="15.75" hidden="false" customHeight="true" outlineLevel="0" collapsed="false"/>
    <row r="683" customFormat="false" ht="15.75" hidden="false" customHeight="true" outlineLevel="0" collapsed="false"/>
    <row r="684" customFormat="false" ht="15.75" hidden="false" customHeight="true" outlineLevel="0" collapsed="false"/>
    <row r="685" customFormat="false" ht="15.75" hidden="false" customHeight="true" outlineLevel="0" collapsed="false"/>
    <row r="686" customFormat="false" ht="15.75" hidden="false" customHeight="true" outlineLevel="0" collapsed="false"/>
    <row r="687" customFormat="false" ht="15.75" hidden="false" customHeight="true" outlineLevel="0" collapsed="false"/>
    <row r="688" customFormat="false" ht="15.75" hidden="false" customHeight="true" outlineLevel="0" collapsed="false"/>
    <row r="689" customFormat="false" ht="15.75" hidden="false" customHeight="true" outlineLevel="0" collapsed="false"/>
    <row r="690" customFormat="false" ht="15.75" hidden="false" customHeight="true" outlineLevel="0" collapsed="false"/>
    <row r="691" customFormat="false" ht="15.75" hidden="false" customHeight="true" outlineLevel="0" collapsed="false"/>
    <row r="692" customFormat="false" ht="15.75" hidden="false" customHeight="true" outlineLevel="0" collapsed="false"/>
    <row r="693" customFormat="false" ht="15.75" hidden="false" customHeight="true" outlineLevel="0" collapsed="false"/>
    <row r="694" customFormat="false" ht="15.75" hidden="false" customHeight="true" outlineLevel="0" collapsed="false"/>
    <row r="695" customFormat="false" ht="15.75" hidden="false" customHeight="true" outlineLevel="0" collapsed="false"/>
    <row r="696" customFormat="false" ht="15.75" hidden="false" customHeight="true" outlineLevel="0" collapsed="false"/>
    <row r="697" customFormat="false" ht="15.75" hidden="false" customHeight="true" outlineLevel="0" collapsed="false"/>
    <row r="698" customFormat="false" ht="15.75" hidden="false" customHeight="true" outlineLevel="0" collapsed="false"/>
    <row r="699" customFormat="false" ht="15.75" hidden="false" customHeight="true" outlineLevel="0" collapsed="false"/>
    <row r="700" customFormat="false" ht="15.75" hidden="false" customHeight="true" outlineLevel="0" collapsed="false"/>
    <row r="701" customFormat="false" ht="15.75" hidden="false" customHeight="true" outlineLevel="0" collapsed="false"/>
    <row r="702" customFormat="false" ht="15.75" hidden="false" customHeight="true" outlineLevel="0" collapsed="false"/>
    <row r="703" customFormat="false" ht="15.75" hidden="false" customHeight="true" outlineLevel="0" collapsed="false"/>
    <row r="704" customFormat="false" ht="15.75" hidden="false" customHeight="true" outlineLevel="0" collapsed="false"/>
    <row r="705" customFormat="false" ht="15.75" hidden="false" customHeight="true" outlineLevel="0" collapsed="false"/>
    <row r="706" customFormat="false" ht="15.75" hidden="false" customHeight="true" outlineLevel="0" collapsed="false"/>
    <row r="707" customFormat="false" ht="15.75" hidden="false" customHeight="true" outlineLevel="0" collapsed="false"/>
    <row r="708" customFormat="false" ht="15.75" hidden="false" customHeight="true" outlineLevel="0" collapsed="false"/>
    <row r="709" customFormat="false" ht="15.75" hidden="false" customHeight="true" outlineLevel="0" collapsed="false"/>
    <row r="710" customFormat="false" ht="15.75" hidden="false" customHeight="true" outlineLevel="0" collapsed="false"/>
    <row r="711" customFormat="false" ht="15.75" hidden="false" customHeight="true" outlineLevel="0" collapsed="false"/>
    <row r="712" customFormat="false" ht="15.75" hidden="false" customHeight="true" outlineLevel="0" collapsed="false"/>
    <row r="713" customFormat="false" ht="15.75" hidden="false" customHeight="true" outlineLevel="0" collapsed="false"/>
    <row r="714" customFormat="false" ht="15.75" hidden="false" customHeight="true" outlineLevel="0" collapsed="false"/>
    <row r="715" customFormat="false" ht="15.75" hidden="false" customHeight="true" outlineLevel="0" collapsed="false"/>
    <row r="716" customFormat="false" ht="15.75" hidden="false" customHeight="true" outlineLevel="0" collapsed="false"/>
    <row r="717" customFormat="false" ht="15.75" hidden="false" customHeight="true" outlineLevel="0" collapsed="false"/>
    <row r="718" customFormat="false" ht="15.75" hidden="false" customHeight="true" outlineLevel="0" collapsed="false"/>
    <row r="719" customFormat="false" ht="15.75" hidden="false" customHeight="true" outlineLevel="0" collapsed="false"/>
    <row r="720" customFormat="false" ht="15.75" hidden="false" customHeight="true" outlineLevel="0" collapsed="false"/>
    <row r="721" customFormat="false" ht="15.75" hidden="false" customHeight="true" outlineLevel="0" collapsed="false"/>
    <row r="722" customFormat="false" ht="15.75" hidden="false" customHeight="true" outlineLevel="0" collapsed="false"/>
    <row r="723" customFormat="false" ht="15.75" hidden="false" customHeight="true" outlineLevel="0" collapsed="false"/>
    <row r="724" customFormat="false" ht="15.75" hidden="false" customHeight="true" outlineLevel="0" collapsed="false"/>
    <row r="725" customFormat="false" ht="15.75" hidden="false" customHeight="true" outlineLevel="0" collapsed="false"/>
    <row r="726" customFormat="false" ht="15.75" hidden="false" customHeight="true" outlineLevel="0" collapsed="false"/>
    <row r="727" customFormat="false" ht="15.75" hidden="false" customHeight="true" outlineLevel="0" collapsed="false"/>
    <row r="728" customFormat="false" ht="15.75" hidden="false" customHeight="true" outlineLevel="0" collapsed="false"/>
    <row r="729" customFormat="false" ht="15.75" hidden="false" customHeight="true" outlineLevel="0" collapsed="false"/>
    <row r="730" customFormat="false" ht="15.75" hidden="false" customHeight="true" outlineLevel="0" collapsed="false"/>
    <row r="731" customFormat="false" ht="15.75" hidden="false" customHeight="true" outlineLevel="0" collapsed="false"/>
    <row r="732" customFormat="false" ht="15.75" hidden="false" customHeight="true" outlineLevel="0" collapsed="false"/>
    <row r="733" customFormat="false" ht="15.75" hidden="false" customHeight="true" outlineLevel="0" collapsed="false"/>
    <row r="734" customFormat="false" ht="15.75" hidden="false" customHeight="true" outlineLevel="0" collapsed="false"/>
    <row r="735" customFormat="false" ht="15.75" hidden="false" customHeight="true" outlineLevel="0" collapsed="false"/>
    <row r="736" customFormat="false" ht="15.75" hidden="false" customHeight="true" outlineLevel="0" collapsed="false"/>
    <row r="737" customFormat="false" ht="15.75" hidden="false" customHeight="true" outlineLevel="0" collapsed="false"/>
    <row r="738" customFormat="false" ht="15.75" hidden="false" customHeight="true" outlineLevel="0" collapsed="false"/>
    <row r="739" customFormat="false" ht="15.75" hidden="false" customHeight="true" outlineLevel="0" collapsed="false"/>
    <row r="740" customFormat="false" ht="15.75" hidden="false" customHeight="true" outlineLevel="0" collapsed="false"/>
    <row r="741" customFormat="false" ht="15.75" hidden="false" customHeight="true" outlineLevel="0" collapsed="false"/>
    <row r="742" customFormat="false" ht="15.75" hidden="false" customHeight="true" outlineLevel="0" collapsed="false"/>
    <row r="743" customFormat="false" ht="15.75" hidden="false" customHeight="true" outlineLevel="0" collapsed="false"/>
    <row r="744" customFormat="false" ht="15.75" hidden="false" customHeight="true" outlineLevel="0" collapsed="false"/>
    <row r="745" customFormat="false" ht="15.75" hidden="false" customHeight="true" outlineLevel="0" collapsed="false"/>
    <row r="746" customFormat="false" ht="15.75" hidden="false" customHeight="true" outlineLevel="0" collapsed="false"/>
    <row r="747" customFormat="false" ht="15.75" hidden="false" customHeight="true" outlineLevel="0" collapsed="false"/>
    <row r="748" customFormat="false" ht="15.75" hidden="false" customHeight="true" outlineLevel="0" collapsed="false"/>
    <row r="749" customFormat="false" ht="15.75" hidden="false" customHeight="true" outlineLevel="0" collapsed="false"/>
    <row r="750" customFormat="false" ht="15.75" hidden="false" customHeight="true" outlineLevel="0" collapsed="false"/>
    <row r="751" customFormat="false" ht="15.75" hidden="false" customHeight="true" outlineLevel="0" collapsed="false"/>
    <row r="752" customFormat="false" ht="15.75" hidden="false" customHeight="true" outlineLevel="0" collapsed="false"/>
    <row r="753" customFormat="false" ht="15.75" hidden="false" customHeight="true" outlineLevel="0" collapsed="false"/>
    <row r="754" customFormat="false" ht="15.75" hidden="false" customHeight="true" outlineLevel="0" collapsed="false"/>
    <row r="755" customFormat="false" ht="15.75" hidden="false" customHeight="true" outlineLevel="0" collapsed="false"/>
    <row r="756" customFormat="false" ht="15.75" hidden="false" customHeight="true" outlineLevel="0" collapsed="false"/>
    <row r="757" customFormat="false" ht="15.75" hidden="false" customHeight="true" outlineLevel="0" collapsed="false"/>
    <row r="758" customFormat="false" ht="15.75" hidden="false" customHeight="true" outlineLevel="0" collapsed="false"/>
    <row r="759" customFormat="false" ht="15.75" hidden="false" customHeight="true" outlineLevel="0" collapsed="false"/>
    <row r="760" customFormat="false" ht="15.75" hidden="false" customHeight="true" outlineLevel="0" collapsed="false"/>
    <row r="761" customFormat="false" ht="15.75" hidden="false" customHeight="true" outlineLevel="0" collapsed="false"/>
    <row r="762" customFormat="false" ht="15.75" hidden="false" customHeight="true" outlineLevel="0" collapsed="false"/>
    <row r="763" customFormat="false" ht="15.75" hidden="false" customHeight="true" outlineLevel="0" collapsed="false"/>
    <row r="764" customFormat="false" ht="15.75" hidden="false" customHeight="true" outlineLevel="0" collapsed="false"/>
    <row r="765" customFormat="false" ht="15.75" hidden="false" customHeight="true" outlineLevel="0" collapsed="false"/>
    <row r="766" customFormat="false" ht="15.75" hidden="false" customHeight="true" outlineLevel="0" collapsed="false"/>
    <row r="767" customFormat="false" ht="15.75" hidden="false" customHeight="true" outlineLevel="0" collapsed="false"/>
    <row r="768" customFormat="false" ht="15.75" hidden="false" customHeight="true" outlineLevel="0" collapsed="false"/>
    <row r="769" customFormat="false" ht="15.75" hidden="false" customHeight="true" outlineLevel="0" collapsed="false"/>
    <row r="770" customFormat="false" ht="15.75" hidden="false" customHeight="true" outlineLevel="0" collapsed="false"/>
    <row r="771" customFormat="false" ht="15.75" hidden="false" customHeight="true" outlineLevel="0" collapsed="false"/>
    <row r="772" customFormat="false" ht="15.75" hidden="false" customHeight="true" outlineLevel="0" collapsed="false"/>
    <row r="773" customFormat="false" ht="15.75" hidden="false" customHeight="true" outlineLevel="0" collapsed="false"/>
    <row r="774" customFormat="false" ht="15.75" hidden="false" customHeight="true" outlineLevel="0" collapsed="false"/>
    <row r="775" customFormat="false" ht="15.75" hidden="false" customHeight="true" outlineLevel="0" collapsed="false"/>
    <row r="776" customFormat="false" ht="15.75" hidden="false" customHeight="true" outlineLevel="0" collapsed="false"/>
    <row r="777" customFormat="false" ht="15.75" hidden="false" customHeight="true" outlineLevel="0" collapsed="false"/>
    <row r="778" customFormat="false" ht="15.75" hidden="false" customHeight="true" outlineLevel="0" collapsed="false"/>
    <row r="779" customFormat="false" ht="15.75" hidden="false" customHeight="true" outlineLevel="0" collapsed="false"/>
    <row r="780" customFormat="false" ht="15.75" hidden="false" customHeight="true" outlineLevel="0" collapsed="false"/>
    <row r="781" customFormat="false" ht="15.75" hidden="false" customHeight="true" outlineLevel="0" collapsed="false"/>
    <row r="782" customFormat="false" ht="15.75" hidden="false" customHeight="true" outlineLevel="0" collapsed="false"/>
    <row r="783" customFormat="false" ht="15.75" hidden="false" customHeight="true" outlineLevel="0" collapsed="false"/>
    <row r="784" customFormat="false" ht="15.75" hidden="false" customHeight="true" outlineLevel="0" collapsed="false"/>
    <row r="785" customFormat="false" ht="15.75" hidden="false" customHeight="true" outlineLevel="0" collapsed="false"/>
    <row r="786" customFormat="false" ht="15.75" hidden="false" customHeight="true" outlineLevel="0" collapsed="false"/>
    <row r="787" customFormat="false" ht="15.75" hidden="false" customHeight="true" outlineLevel="0" collapsed="false"/>
    <row r="788" customFormat="false" ht="15.75" hidden="false" customHeight="true" outlineLevel="0" collapsed="false"/>
    <row r="789" customFormat="false" ht="15.75" hidden="false" customHeight="true" outlineLevel="0" collapsed="false"/>
    <row r="790" customFormat="false" ht="15.75" hidden="false" customHeight="true" outlineLevel="0" collapsed="false"/>
    <row r="791" customFormat="false" ht="15.75" hidden="false" customHeight="true" outlineLevel="0" collapsed="false"/>
    <row r="792" customFormat="false" ht="15.75" hidden="false" customHeight="true" outlineLevel="0" collapsed="false"/>
    <row r="793" customFormat="false" ht="15.75" hidden="false" customHeight="true" outlineLevel="0" collapsed="false"/>
    <row r="794" customFormat="false" ht="15.75" hidden="false" customHeight="true" outlineLevel="0" collapsed="false"/>
    <row r="795" customFormat="false" ht="15.75" hidden="false" customHeight="true" outlineLevel="0" collapsed="false"/>
    <row r="796" customFormat="false" ht="15.75" hidden="false" customHeight="true" outlineLevel="0" collapsed="false"/>
    <row r="797" customFormat="false" ht="15.75" hidden="false" customHeight="true" outlineLevel="0" collapsed="false"/>
    <row r="798" customFormat="false" ht="15.75" hidden="false" customHeight="true" outlineLevel="0" collapsed="false"/>
    <row r="799" customFormat="false" ht="15.75" hidden="false" customHeight="true" outlineLevel="0" collapsed="false"/>
    <row r="800" customFormat="false" ht="15.75" hidden="false" customHeight="true" outlineLevel="0" collapsed="false"/>
    <row r="801" customFormat="false" ht="15.75" hidden="false" customHeight="true" outlineLevel="0" collapsed="false"/>
    <row r="802" customFormat="false" ht="15.75" hidden="false" customHeight="true" outlineLevel="0" collapsed="false"/>
    <row r="803" customFormat="false" ht="15.75" hidden="false" customHeight="true" outlineLevel="0" collapsed="false"/>
    <row r="804" customFormat="false" ht="15.75" hidden="false" customHeight="true" outlineLevel="0" collapsed="false"/>
    <row r="805" customFormat="false" ht="15.75" hidden="false" customHeight="true" outlineLevel="0" collapsed="false"/>
    <row r="806" customFormat="false" ht="15.75" hidden="false" customHeight="true" outlineLevel="0" collapsed="false"/>
    <row r="807" customFormat="false" ht="15.75" hidden="false" customHeight="true" outlineLevel="0" collapsed="false"/>
    <row r="808" customFormat="false" ht="15.75" hidden="false" customHeight="true" outlineLevel="0" collapsed="false"/>
    <row r="809" customFormat="false" ht="15.75" hidden="false" customHeight="true" outlineLevel="0" collapsed="false"/>
    <row r="810" customFormat="false" ht="15.75" hidden="false" customHeight="true" outlineLevel="0" collapsed="false"/>
    <row r="811" customFormat="false" ht="15.75" hidden="false" customHeight="true" outlineLevel="0" collapsed="false"/>
    <row r="812" customFormat="false" ht="15.75" hidden="false" customHeight="true" outlineLevel="0" collapsed="false"/>
    <row r="813" customFormat="false" ht="15.75" hidden="false" customHeight="true" outlineLevel="0" collapsed="false"/>
    <row r="814" customFormat="false" ht="15.75" hidden="false" customHeight="true" outlineLevel="0" collapsed="false"/>
    <row r="815" customFormat="false" ht="15.75" hidden="false" customHeight="true" outlineLevel="0" collapsed="false"/>
    <row r="816" customFormat="false" ht="15.75" hidden="false" customHeight="true" outlineLevel="0" collapsed="false"/>
    <row r="817" customFormat="false" ht="15.75" hidden="false" customHeight="true" outlineLevel="0" collapsed="false"/>
    <row r="818" customFormat="false" ht="15.75" hidden="false" customHeight="true" outlineLevel="0" collapsed="false"/>
    <row r="819" customFormat="false" ht="15.75" hidden="false" customHeight="true" outlineLevel="0" collapsed="false"/>
    <row r="820" customFormat="false" ht="15.75" hidden="false" customHeight="true" outlineLevel="0" collapsed="false"/>
    <row r="821" customFormat="false" ht="15.75" hidden="false" customHeight="true" outlineLevel="0" collapsed="false"/>
    <row r="822" customFormat="false" ht="15.75" hidden="false" customHeight="true" outlineLevel="0" collapsed="false"/>
    <row r="823" customFormat="false" ht="15.75" hidden="false" customHeight="true" outlineLevel="0" collapsed="false"/>
    <row r="824" customFormat="false" ht="15.75" hidden="false" customHeight="true" outlineLevel="0" collapsed="false"/>
    <row r="825" customFormat="false" ht="15.75" hidden="false" customHeight="true" outlineLevel="0" collapsed="false"/>
    <row r="826" customFormat="false" ht="15.75" hidden="false" customHeight="true" outlineLevel="0" collapsed="false"/>
    <row r="827" customFormat="false" ht="15.75" hidden="false" customHeight="true" outlineLevel="0" collapsed="false"/>
    <row r="828" customFormat="false" ht="15.75" hidden="false" customHeight="true" outlineLevel="0" collapsed="false"/>
    <row r="829" customFormat="false" ht="15.75" hidden="false" customHeight="true" outlineLevel="0" collapsed="false"/>
    <row r="830" customFormat="false" ht="15.75" hidden="false" customHeight="true" outlineLevel="0" collapsed="false"/>
    <row r="831" customFormat="false" ht="15.75" hidden="false" customHeight="true" outlineLevel="0" collapsed="false"/>
    <row r="832" customFormat="false" ht="15.75" hidden="false" customHeight="true" outlineLevel="0" collapsed="false"/>
    <row r="833" customFormat="false" ht="15.75" hidden="false" customHeight="true" outlineLevel="0" collapsed="false"/>
    <row r="834" customFormat="false" ht="15.75" hidden="false" customHeight="true" outlineLevel="0" collapsed="false"/>
    <row r="835" customFormat="false" ht="15.75" hidden="false" customHeight="true" outlineLevel="0" collapsed="false"/>
    <row r="836" customFormat="false" ht="15.75" hidden="false" customHeight="true" outlineLevel="0" collapsed="false"/>
    <row r="837" customFormat="false" ht="15.75" hidden="false" customHeight="true" outlineLevel="0" collapsed="false"/>
    <row r="838" customFormat="false" ht="15.75" hidden="false" customHeight="true" outlineLevel="0" collapsed="false"/>
    <row r="839" customFormat="false" ht="15.75" hidden="false" customHeight="true" outlineLevel="0" collapsed="false"/>
    <row r="840" customFormat="false" ht="15.75" hidden="false" customHeight="true" outlineLevel="0" collapsed="false"/>
    <row r="841" customFormat="false" ht="15.75" hidden="false" customHeight="true" outlineLevel="0" collapsed="false"/>
    <row r="842" customFormat="false" ht="15.75" hidden="false" customHeight="true" outlineLevel="0" collapsed="false"/>
    <row r="843" customFormat="false" ht="15.75" hidden="false" customHeight="true" outlineLevel="0" collapsed="false"/>
    <row r="844" customFormat="false" ht="15.75" hidden="false" customHeight="true" outlineLevel="0" collapsed="false"/>
    <row r="845" customFormat="false" ht="15.75" hidden="false" customHeight="true" outlineLevel="0" collapsed="false"/>
    <row r="846" customFormat="false" ht="15.75" hidden="false" customHeight="true" outlineLevel="0" collapsed="false"/>
    <row r="847" customFormat="false" ht="15.75" hidden="false" customHeight="true" outlineLevel="0" collapsed="false"/>
    <row r="848" customFormat="false" ht="15.75" hidden="false" customHeight="true" outlineLevel="0" collapsed="false"/>
    <row r="849" customFormat="false" ht="15.75" hidden="false" customHeight="true" outlineLevel="0" collapsed="false"/>
    <row r="850" customFormat="false" ht="15.75" hidden="false" customHeight="true" outlineLevel="0" collapsed="false"/>
    <row r="851" customFormat="false" ht="15.75" hidden="false" customHeight="true" outlineLevel="0" collapsed="false"/>
    <row r="852" customFormat="false" ht="15.75" hidden="false" customHeight="true" outlineLevel="0" collapsed="false"/>
    <row r="853" customFormat="false" ht="15.75" hidden="false" customHeight="true" outlineLevel="0" collapsed="false"/>
    <row r="854" customFormat="false" ht="15.75" hidden="false" customHeight="true" outlineLevel="0" collapsed="false"/>
    <row r="855" customFormat="false" ht="15.75" hidden="false" customHeight="true" outlineLevel="0" collapsed="false"/>
    <row r="856" customFormat="false" ht="15.75" hidden="false" customHeight="true" outlineLevel="0" collapsed="false"/>
    <row r="857" customFormat="false" ht="15.75" hidden="false" customHeight="true" outlineLevel="0" collapsed="false"/>
    <row r="858" customFormat="false" ht="15.75" hidden="false" customHeight="true" outlineLevel="0" collapsed="false"/>
    <row r="859" customFormat="false" ht="15.75" hidden="false" customHeight="true" outlineLevel="0" collapsed="false"/>
    <row r="860" customFormat="false" ht="15.75" hidden="false" customHeight="true" outlineLevel="0" collapsed="false"/>
    <row r="861" customFormat="false" ht="15.75" hidden="false" customHeight="true" outlineLevel="0" collapsed="false"/>
    <row r="862" customFormat="false" ht="15.75" hidden="false" customHeight="true" outlineLevel="0" collapsed="false"/>
    <row r="863" customFormat="false" ht="15.75" hidden="false" customHeight="true" outlineLevel="0" collapsed="false"/>
    <row r="864" customFormat="false" ht="15.75" hidden="false" customHeight="true" outlineLevel="0" collapsed="false"/>
    <row r="865" customFormat="false" ht="15.75" hidden="false" customHeight="true" outlineLevel="0" collapsed="false"/>
    <row r="866" customFormat="false" ht="15.75" hidden="false" customHeight="true" outlineLevel="0" collapsed="false"/>
    <row r="867" customFormat="false" ht="15.75" hidden="false" customHeight="true" outlineLevel="0" collapsed="false"/>
    <row r="868" customFormat="false" ht="15.75" hidden="false" customHeight="true" outlineLevel="0" collapsed="false"/>
    <row r="869" customFormat="false" ht="15.75" hidden="false" customHeight="true" outlineLevel="0" collapsed="false"/>
    <row r="870" customFormat="false" ht="15.75" hidden="false" customHeight="true" outlineLevel="0" collapsed="false"/>
    <row r="871" customFormat="false" ht="15.75" hidden="false" customHeight="true" outlineLevel="0" collapsed="false"/>
    <row r="872" customFormat="false" ht="15.75" hidden="false" customHeight="true" outlineLevel="0" collapsed="false"/>
    <row r="873" customFormat="false" ht="15.75" hidden="false" customHeight="true" outlineLevel="0" collapsed="false"/>
    <row r="874" customFormat="false" ht="15.75" hidden="false" customHeight="true" outlineLevel="0" collapsed="false"/>
    <row r="875" customFormat="false" ht="15.75" hidden="false" customHeight="true" outlineLevel="0" collapsed="false"/>
    <row r="876" customFormat="false" ht="15.75" hidden="false" customHeight="true" outlineLevel="0" collapsed="false"/>
    <row r="877" customFormat="false" ht="15.75" hidden="false" customHeight="true" outlineLevel="0" collapsed="false"/>
    <row r="878" customFormat="false" ht="15.75" hidden="false" customHeight="true" outlineLevel="0" collapsed="false"/>
    <row r="879" customFormat="false" ht="15.75" hidden="false" customHeight="true" outlineLevel="0" collapsed="false"/>
    <row r="880" customFormat="false" ht="15.75" hidden="false" customHeight="true" outlineLevel="0" collapsed="false"/>
    <row r="881" customFormat="false" ht="15.75" hidden="false" customHeight="true" outlineLevel="0" collapsed="false"/>
    <row r="882" customFormat="false" ht="15.75" hidden="false" customHeight="true" outlineLevel="0" collapsed="false"/>
    <row r="883" customFormat="false" ht="15.75" hidden="false" customHeight="true" outlineLevel="0" collapsed="false"/>
    <row r="884" customFormat="false" ht="15.75" hidden="false" customHeight="true" outlineLevel="0" collapsed="false"/>
    <row r="885" customFormat="false" ht="15.75" hidden="false" customHeight="true" outlineLevel="0" collapsed="false"/>
    <row r="886" customFormat="false" ht="15.75" hidden="false" customHeight="true" outlineLevel="0" collapsed="false"/>
    <row r="887" customFormat="false" ht="15.75" hidden="false" customHeight="true" outlineLevel="0" collapsed="false"/>
    <row r="888" customFormat="false" ht="15.75" hidden="false" customHeight="true" outlineLevel="0" collapsed="false"/>
    <row r="889" customFormat="false" ht="15.75" hidden="false" customHeight="true" outlineLevel="0" collapsed="false"/>
    <row r="890" customFormat="false" ht="15.75" hidden="false" customHeight="true" outlineLevel="0" collapsed="false"/>
    <row r="891" customFormat="false" ht="15.75" hidden="false" customHeight="true" outlineLevel="0" collapsed="false"/>
    <row r="892" customFormat="false" ht="15.75" hidden="false" customHeight="true" outlineLevel="0" collapsed="false"/>
    <row r="893" customFormat="false" ht="15.75" hidden="false" customHeight="true" outlineLevel="0" collapsed="false"/>
    <row r="894" customFormat="false" ht="15.75" hidden="false" customHeight="true" outlineLevel="0" collapsed="false"/>
    <row r="895" customFormat="false" ht="15.75" hidden="false" customHeight="true" outlineLevel="0" collapsed="false"/>
    <row r="896" customFormat="false" ht="15.75" hidden="false" customHeight="true" outlineLevel="0" collapsed="false"/>
    <row r="897" customFormat="false" ht="15.75" hidden="false" customHeight="true" outlineLevel="0" collapsed="false"/>
    <row r="898" customFormat="false" ht="15.75" hidden="false" customHeight="true" outlineLevel="0" collapsed="false"/>
    <row r="899" customFormat="false" ht="15.75" hidden="false" customHeight="true" outlineLevel="0" collapsed="false"/>
    <row r="900" customFormat="false" ht="15.75" hidden="false" customHeight="true" outlineLevel="0" collapsed="false"/>
    <row r="901" customFormat="false" ht="15.75" hidden="false" customHeight="true" outlineLevel="0" collapsed="false"/>
    <row r="902" customFormat="false" ht="15.75" hidden="false" customHeight="true" outlineLevel="0" collapsed="false"/>
    <row r="903" customFormat="false" ht="15.75" hidden="false" customHeight="true" outlineLevel="0" collapsed="false"/>
    <row r="904" customFormat="false" ht="15.75" hidden="false" customHeight="true" outlineLevel="0" collapsed="false"/>
    <row r="905" customFormat="false" ht="15.75" hidden="false" customHeight="true" outlineLevel="0" collapsed="false"/>
    <row r="906" customFormat="false" ht="15.75" hidden="false" customHeight="true" outlineLevel="0" collapsed="false"/>
    <row r="907" customFormat="false" ht="15.75" hidden="false" customHeight="true" outlineLevel="0" collapsed="false"/>
    <row r="908" customFormat="false" ht="15.75" hidden="false" customHeight="true" outlineLevel="0" collapsed="false"/>
    <row r="909" customFormat="false" ht="15.75" hidden="false" customHeight="true" outlineLevel="0" collapsed="false"/>
    <row r="910" customFormat="false" ht="15.75" hidden="false" customHeight="true" outlineLevel="0" collapsed="false"/>
    <row r="911" customFormat="false" ht="15.75" hidden="false" customHeight="true" outlineLevel="0" collapsed="false"/>
    <row r="912" customFormat="false" ht="15.75" hidden="false" customHeight="true" outlineLevel="0" collapsed="false"/>
    <row r="913" customFormat="false" ht="15.75" hidden="false" customHeight="true" outlineLevel="0" collapsed="false"/>
    <row r="914" customFormat="false" ht="15.75" hidden="false" customHeight="true" outlineLevel="0" collapsed="false"/>
    <row r="915" customFormat="false" ht="15.75" hidden="false" customHeight="true" outlineLevel="0" collapsed="false"/>
    <row r="916" customFormat="false" ht="15.75" hidden="false" customHeight="true" outlineLevel="0" collapsed="false"/>
    <row r="917" customFormat="false" ht="15.75" hidden="false" customHeight="true" outlineLevel="0" collapsed="false"/>
    <row r="918" customFormat="false" ht="15.75" hidden="false" customHeight="true" outlineLevel="0" collapsed="false"/>
    <row r="919" customFormat="false" ht="15.75" hidden="false" customHeight="true" outlineLevel="0" collapsed="false"/>
    <row r="920" customFormat="false" ht="15.75" hidden="false" customHeight="true" outlineLevel="0" collapsed="false"/>
    <row r="921" customFormat="false" ht="15.75" hidden="false" customHeight="true" outlineLevel="0" collapsed="false"/>
    <row r="922" customFormat="false" ht="15.75" hidden="false" customHeight="true" outlineLevel="0" collapsed="false"/>
    <row r="923" customFormat="false" ht="15.75" hidden="false" customHeight="true" outlineLevel="0" collapsed="false"/>
    <row r="924" customFormat="false" ht="15.75" hidden="false" customHeight="true" outlineLevel="0" collapsed="false"/>
    <row r="925" customFormat="false" ht="15.75" hidden="false" customHeight="true" outlineLevel="0" collapsed="false"/>
    <row r="926" customFormat="false" ht="15.75" hidden="false" customHeight="true" outlineLevel="0" collapsed="false"/>
    <row r="927" customFormat="false" ht="15.75" hidden="false" customHeight="true" outlineLevel="0" collapsed="false"/>
    <row r="928" customFormat="false" ht="15.75" hidden="false" customHeight="true" outlineLevel="0" collapsed="false"/>
    <row r="929" customFormat="false" ht="15.75" hidden="false" customHeight="true" outlineLevel="0" collapsed="false"/>
    <row r="930" customFormat="false" ht="15.75" hidden="false" customHeight="true" outlineLevel="0" collapsed="false"/>
    <row r="931" customFormat="false" ht="15.75" hidden="false" customHeight="true" outlineLevel="0" collapsed="false"/>
    <row r="932" customFormat="false" ht="15.75" hidden="false" customHeight="true" outlineLevel="0" collapsed="false"/>
    <row r="933" customFormat="false" ht="15.75" hidden="false" customHeight="true" outlineLevel="0" collapsed="false"/>
    <row r="934" customFormat="false" ht="15.75" hidden="false" customHeight="true" outlineLevel="0" collapsed="false"/>
    <row r="935" customFormat="false" ht="15.75" hidden="false" customHeight="true" outlineLevel="0" collapsed="false"/>
    <row r="936" customFormat="false" ht="15.75" hidden="false" customHeight="true" outlineLevel="0" collapsed="false"/>
    <row r="937" customFormat="false" ht="15.75" hidden="false" customHeight="true" outlineLevel="0" collapsed="false"/>
    <row r="938" customFormat="false" ht="15.75" hidden="false" customHeight="true" outlineLevel="0" collapsed="false"/>
    <row r="939" customFormat="false" ht="15.75" hidden="false" customHeight="true" outlineLevel="0" collapsed="false"/>
    <row r="940" customFormat="false" ht="15.75" hidden="false" customHeight="true" outlineLevel="0" collapsed="false"/>
    <row r="941" customFormat="false" ht="15.75" hidden="false" customHeight="true" outlineLevel="0" collapsed="false"/>
    <row r="942" customFormat="false" ht="15.75" hidden="false" customHeight="true" outlineLevel="0" collapsed="false"/>
    <row r="943" customFormat="false" ht="15.75" hidden="false" customHeight="true" outlineLevel="0" collapsed="false"/>
    <row r="944" customFormat="false" ht="15.75" hidden="false" customHeight="true" outlineLevel="0" collapsed="false"/>
    <row r="945" customFormat="false" ht="15.75" hidden="false" customHeight="true" outlineLevel="0" collapsed="false"/>
    <row r="946" customFormat="false" ht="15.75" hidden="false" customHeight="true" outlineLevel="0" collapsed="false"/>
    <row r="947" customFormat="false" ht="15.75" hidden="false" customHeight="true" outlineLevel="0" collapsed="false"/>
    <row r="948" customFormat="false" ht="15.75" hidden="false" customHeight="true" outlineLevel="0" collapsed="false"/>
    <row r="949" customFormat="false" ht="15.75" hidden="false" customHeight="true" outlineLevel="0" collapsed="false"/>
    <row r="950" customFormat="false" ht="15.75" hidden="false" customHeight="true" outlineLevel="0" collapsed="false"/>
    <row r="951" customFormat="false" ht="15.75" hidden="false" customHeight="true" outlineLevel="0" collapsed="false"/>
    <row r="952" customFormat="false" ht="15.75" hidden="false" customHeight="true" outlineLevel="0" collapsed="false"/>
    <row r="953" customFormat="false" ht="15.75" hidden="false" customHeight="true" outlineLevel="0" collapsed="false"/>
    <row r="954" customFormat="false" ht="15.75" hidden="false" customHeight="true" outlineLevel="0" collapsed="false"/>
    <row r="955" customFormat="false" ht="15.75" hidden="false" customHeight="true" outlineLevel="0" collapsed="false"/>
    <row r="956" customFormat="false" ht="15.75" hidden="false" customHeight="true" outlineLevel="0" collapsed="false"/>
    <row r="957" customFormat="false" ht="15.75" hidden="false" customHeight="true" outlineLevel="0" collapsed="false"/>
    <row r="958" customFormat="false" ht="15.75" hidden="false" customHeight="true" outlineLevel="0" collapsed="false"/>
    <row r="959" customFormat="false" ht="15.75" hidden="false" customHeight="true" outlineLevel="0" collapsed="false"/>
    <row r="960" customFormat="false" ht="15.75" hidden="false" customHeight="true" outlineLevel="0" collapsed="false"/>
    <row r="961" customFormat="false" ht="15.75" hidden="false" customHeight="true" outlineLevel="0" collapsed="false"/>
    <row r="962" customFormat="false" ht="15.75" hidden="false" customHeight="true" outlineLevel="0" collapsed="false"/>
    <row r="963" customFormat="false" ht="15.75" hidden="false" customHeight="true" outlineLevel="0" collapsed="false"/>
    <row r="964" customFormat="false" ht="15.75" hidden="false" customHeight="true" outlineLevel="0" collapsed="false"/>
    <row r="965" customFormat="false" ht="15.75" hidden="false" customHeight="true" outlineLevel="0" collapsed="false"/>
    <row r="966" customFormat="false" ht="15.75" hidden="false" customHeight="true" outlineLevel="0" collapsed="false"/>
    <row r="967" customFormat="false" ht="15.75" hidden="false" customHeight="true" outlineLevel="0" collapsed="false"/>
    <row r="968" customFormat="false" ht="15.75" hidden="false" customHeight="true" outlineLevel="0" collapsed="false"/>
    <row r="969" customFormat="false" ht="15.75" hidden="false" customHeight="true" outlineLevel="0" collapsed="false"/>
    <row r="970" customFormat="false" ht="15.75" hidden="false" customHeight="true" outlineLevel="0" collapsed="false"/>
    <row r="971" customFormat="false" ht="15.75" hidden="false" customHeight="true" outlineLevel="0" collapsed="false"/>
    <row r="972" customFormat="false" ht="15.75" hidden="false" customHeight="true" outlineLevel="0" collapsed="false"/>
    <row r="973" customFormat="false" ht="15.75" hidden="false" customHeight="true" outlineLevel="0" collapsed="false"/>
    <row r="974" customFormat="false" ht="15.75" hidden="false" customHeight="true" outlineLevel="0" collapsed="false"/>
    <row r="975" customFormat="false" ht="15.75" hidden="false" customHeight="true" outlineLevel="0" collapsed="false"/>
    <row r="976" customFormat="false" ht="15.75" hidden="false" customHeight="true" outlineLevel="0" collapsed="false"/>
    <row r="977" customFormat="false" ht="15.75" hidden="false" customHeight="true" outlineLevel="0" collapsed="false"/>
    <row r="978" customFormat="false" ht="15.75" hidden="false" customHeight="true" outlineLevel="0" collapsed="false"/>
    <row r="979" customFormat="false" ht="15.75" hidden="false" customHeight="true" outlineLevel="0" collapsed="false"/>
    <row r="980" customFormat="false" ht="15.75" hidden="false" customHeight="true" outlineLevel="0" collapsed="false"/>
    <row r="981" customFormat="false" ht="15.75" hidden="false" customHeight="true" outlineLevel="0" collapsed="false"/>
    <row r="982" customFormat="false" ht="15.75" hidden="false" customHeight="true" outlineLevel="0" collapsed="false"/>
    <row r="983" customFormat="false" ht="15.75" hidden="false" customHeight="true" outlineLevel="0" collapsed="false"/>
    <row r="984" customFormat="false" ht="15.75" hidden="false" customHeight="true" outlineLevel="0" collapsed="false"/>
    <row r="985" customFormat="false" ht="15.75" hidden="false" customHeight="true" outlineLevel="0" collapsed="false"/>
    <row r="986" customFormat="false" ht="15.75" hidden="false" customHeight="true" outlineLevel="0" collapsed="false"/>
    <row r="987" customFormat="false" ht="15.75" hidden="false" customHeight="true" outlineLevel="0" collapsed="false"/>
    <row r="988" customFormat="false" ht="15.75" hidden="false" customHeight="true" outlineLevel="0" collapsed="false"/>
    <row r="989" customFormat="false" ht="15.75" hidden="false" customHeight="true" outlineLevel="0" collapsed="false"/>
    <row r="990" customFormat="false" ht="15.75" hidden="false" customHeight="true" outlineLevel="0" collapsed="false"/>
    <row r="991" customFormat="false" ht="15.75" hidden="false" customHeight="true" outlineLevel="0" collapsed="false"/>
    <row r="992" customFormat="false" ht="15.75" hidden="false" customHeight="true" outlineLevel="0" collapsed="false"/>
    <row r="993" customFormat="false" ht="15.75" hidden="false" customHeight="true" outlineLevel="0" collapsed="false"/>
    <row r="994" customFormat="false" ht="15.75" hidden="false" customHeight="true" outlineLevel="0" collapsed="false"/>
    <row r="995" customFormat="false" ht="15.75" hidden="false" customHeight="true" outlineLevel="0" collapsed="false"/>
    <row r="996" customFormat="false" ht="15.75" hidden="false" customHeight="true" outlineLevel="0" collapsed="false"/>
    <row r="997" customFormat="false" ht="15.75" hidden="false" customHeight="true" outlineLevel="0" collapsed="false"/>
    <row r="998" customFormat="false" ht="15.75" hidden="false" customHeight="true" outlineLevel="0" collapsed="false"/>
    <row r="999" customFormat="false" ht="15.75" hidden="false" customHeight="true" outlineLevel="0" collapsed="false"/>
    <row r="1000" customFormat="false" ht="15.75" hidden="false" customHeight="true" outlineLevel="0" collapsed="false"/>
  </sheetData>
  <mergeCells count="7">
    <mergeCell ref="B2:E2"/>
    <mergeCell ref="B25:E25"/>
    <mergeCell ref="B26:D26"/>
    <mergeCell ref="C27:D27"/>
    <mergeCell ref="B35:E35"/>
    <mergeCell ref="B36:E36"/>
    <mergeCell ref="B37:E37"/>
  </mergeCells>
  <printOptions headings="false" gridLines="false" gridLinesSet="true" horizontalCentered="false" verticalCentered="false"/>
  <pageMargins left="0.511805555555555" right="0.511805555555555" top="0.7875" bottom="0.7875"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xl/worksheets/sheet4.xml><?xml version="1.0" encoding="utf-8"?>
<worksheet xmlns="http://schemas.openxmlformats.org/spreadsheetml/2006/main" xmlns:r="http://schemas.openxmlformats.org/officeDocument/2006/relationships">
  <sheetPr filterMode="false">
    <tabColor rgb="FF00B0F0"/>
    <pageSetUpPr fitToPage="false"/>
  </sheetPr>
  <dimension ref="A1:Z38"/>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J43" activeCellId="0" sqref="J43"/>
    </sheetView>
  </sheetViews>
  <sheetFormatPr defaultRowHeight="15" zeroHeight="false" outlineLevelRow="0" outlineLevelCol="0"/>
  <cols>
    <col collapsed="false" customWidth="true" hidden="false" outlineLevel="0" max="3" min="1" style="22" width="9"/>
    <col collapsed="false" customWidth="true" hidden="false" outlineLevel="0" max="4" min="4" style="22" width="42.51"/>
    <col collapsed="false" customWidth="true" hidden="false" outlineLevel="0" max="7" min="5" style="22" width="9"/>
    <col collapsed="false" customWidth="true" hidden="false" outlineLevel="0" max="26" min="8" style="22" width="8.6"/>
    <col collapsed="false" customWidth="true" hidden="false" outlineLevel="0" max="1025" min="27" style="22" width="12.6"/>
  </cols>
  <sheetData>
    <row r="1" customFormat="false" ht="15" hidden="false" customHeight="false" outlineLevel="0" collapsed="false">
      <c r="A1" s="74"/>
      <c r="B1" s="74"/>
      <c r="C1" s="74"/>
      <c r="D1" s="74"/>
      <c r="E1" s="74"/>
      <c r="F1" s="74"/>
      <c r="G1" s="74"/>
      <c r="H1" s="74"/>
      <c r="I1" s="74"/>
      <c r="J1" s="74"/>
      <c r="K1" s="74"/>
      <c r="L1" s="74"/>
      <c r="M1" s="74"/>
      <c r="N1" s="74"/>
      <c r="O1" s="74"/>
      <c r="P1" s="74"/>
      <c r="Q1" s="74"/>
      <c r="R1" s="74"/>
      <c r="S1" s="74"/>
      <c r="T1" s="74"/>
      <c r="U1" s="74"/>
      <c r="V1" s="74"/>
      <c r="W1" s="74"/>
      <c r="X1" s="74"/>
      <c r="Y1" s="74"/>
      <c r="Z1" s="74"/>
    </row>
    <row r="2" customFormat="false" ht="65.25" hidden="false" customHeight="true" outlineLevel="0" collapsed="false">
      <c r="A2" s="74"/>
      <c r="B2" s="75" t="s">
        <v>183</v>
      </c>
      <c r="C2" s="75"/>
      <c r="D2" s="75"/>
      <c r="E2" s="75"/>
      <c r="F2" s="74"/>
      <c r="G2" s="74"/>
      <c r="H2" s="74"/>
      <c r="I2" s="74"/>
      <c r="J2" s="74"/>
      <c r="K2" s="74"/>
      <c r="L2" s="74"/>
      <c r="M2" s="74"/>
      <c r="N2" s="74"/>
      <c r="O2" s="74"/>
      <c r="P2" s="74"/>
      <c r="Q2" s="74"/>
      <c r="R2" s="74"/>
      <c r="S2" s="74"/>
      <c r="T2" s="74"/>
      <c r="U2" s="74"/>
      <c r="V2" s="74"/>
      <c r="W2" s="74"/>
      <c r="X2" s="74"/>
      <c r="Y2" s="74"/>
      <c r="Z2" s="74"/>
    </row>
    <row r="3" customFormat="false" ht="16.2" hidden="false" customHeight="false" outlineLevel="0" collapsed="false">
      <c r="A3" s="74"/>
      <c r="B3" s="76" t="s">
        <v>184</v>
      </c>
      <c r="C3" s="77" t="s">
        <v>185</v>
      </c>
      <c r="D3" s="78" t="s">
        <v>186</v>
      </c>
      <c r="E3" s="78"/>
      <c r="F3" s="74"/>
      <c r="G3" s="74"/>
      <c r="H3" s="74"/>
      <c r="I3" s="74"/>
      <c r="J3" s="74"/>
      <c r="K3" s="74"/>
      <c r="L3" s="74"/>
      <c r="M3" s="74"/>
      <c r="N3" s="74"/>
      <c r="O3" s="74"/>
      <c r="P3" s="74"/>
      <c r="Q3" s="74"/>
      <c r="R3" s="74"/>
      <c r="S3" s="74"/>
      <c r="T3" s="74"/>
      <c r="U3" s="74"/>
      <c r="V3" s="74"/>
      <c r="W3" s="74"/>
      <c r="X3" s="74"/>
      <c r="Y3" s="74"/>
      <c r="Z3" s="74"/>
    </row>
    <row r="4" customFormat="false" ht="15.6" hidden="false" customHeight="false" outlineLevel="0" collapsed="false">
      <c r="A4" s="74"/>
      <c r="B4" s="79"/>
      <c r="C4" s="80" t="s">
        <v>187</v>
      </c>
      <c r="D4" s="79" t="s">
        <v>188</v>
      </c>
      <c r="E4" s="81" t="n">
        <v>0.015</v>
      </c>
      <c r="F4" s="74"/>
      <c r="G4" s="82"/>
      <c r="H4" s="74"/>
      <c r="I4" s="74"/>
      <c r="J4" s="74"/>
      <c r="K4" s="74"/>
      <c r="L4" s="74"/>
      <c r="M4" s="74"/>
      <c r="N4" s="74"/>
      <c r="O4" s="74"/>
      <c r="P4" s="74"/>
      <c r="Q4" s="74"/>
      <c r="R4" s="74"/>
      <c r="S4" s="74"/>
      <c r="T4" s="74"/>
      <c r="U4" s="74"/>
      <c r="V4" s="74"/>
      <c r="W4" s="74"/>
      <c r="X4" s="74"/>
      <c r="Y4" s="74"/>
      <c r="Z4" s="74"/>
    </row>
    <row r="5" customFormat="false" ht="15.6" hidden="false" customHeight="false" outlineLevel="0" collapsed="false">
      <c r="A5" s="74"/>
      <c r="B5" s="79"/>
      <c r="C5" s="80" t="s">
        <v>189</v>
      </c>
      <c r="D5" s="79" t="s">
        <v>190</v>
      </c>
      <c r="E5" s="81" t="n">
        <v>0.003</v>
      </c>
      <c r="F5" s="74"/>
      <c r="G5" s="74"/>
      <c r="H5" s="74"/>
      <c r="I5" s="74"/>
      <c r="J5" s="74"/>
      <c r="K5" s="74"/>
      <c r="L5" s="74"/>
      <c r="M5" s="74"/>
      <c r="N5" s="74"/>
      <c r="O5" s="74"/>
      <c r="P5" s="74"/>
      <c r="Q5" s="74"/>
      <c r="R5" s="74"/>
      <c r="S5" s="74"/>
      <c r="T5" s="74"/>
      <c r="U5" s="74"/>
      <c r="V5" s="74"/>
      <c r="W5" s="74"/>
      <c r="X5" s="74"/>
      <c r="Y5" s="74"/>
      <c r="Z5" s="74"/>
    </row>
    <row r="6" customFormat="false" ht="15.6" hidden="false" customHeight="false" outlineLevel="0" collapsed="false">
      <c r="A6" s="74"/>
      <c r="B6" s="79"/>
      <c r="C6" s="80" t="s">
        <v>191</v>
      </c>
      <c r="D6" s="79" t="s">
        <v>192</v>
      </c>
      <c r="E6" s="81" t="n">
        <v>0.0056</v>
      </c>
      <c r="F6" s="74"/>
      <c r="G6" s="74"/>
      <c r="H6" s="74"/>
      <c r="I6" s="74"/>
      <c r="J6" s="74"/>
      <c r="K6" s="74"/>
      <c r="L6" s="74"/>
      <c r="M6" s="74"/>
      <c r="N6" s="74"/>
      <c r="O6" s="74"/>
      <c r="P6" s="74"/>
      <c r="Q6" s="74"/>
      <c r="R6" s="74"/>
      <c r="S6" s="74"/>
      <c r="T6" s="74"/>
      <c r="U6" s="74"/>
      <c r="V6" s="74"/>
      <c r="W6" s="74"/>
      <c r="X6" s="74"/>
      <c r="Y6" s="74"/>
      <c r="Z6" s="74"/>
    </row>
    <row r="7" customFormat="false" ht="16.2" hidden="false" customHeight="false" outlineLevel="0" collapsed="false">
      <c r="A7" s="74"/>
      <c r="B7" s="79"/>
      <c r="C7" s="80" t="s">
        <v>193</v>
      </c>
      <c r="D7" s="79" t="s">
        <v>194</v>
      </c>
      <c r="E7" s="81" t="n">
        <v>0</v>
      </c>
      <c r="F7" s="74"/>
      <c r="G7" s="74"/>
      <c r="H7" s="74"/>
      <c r="I7" s="74"/>
      <c r="J7" s="74"/>
      <c r="K7" s="74"/>
      <c r="L7" s="74"/>
      <c r="M7" s="74"/>
      <c r="N7" s="74"/>
      <c r="O7" s="74"/>
      <c r="P7" s="74"/>
      <c r="Q7" s="74"/>
      <c r="R7" s="74"/>
      <c r="S7" s="74"/>
      <c r="T7" s="74"/>
      <c r="U7" s="74"/>
      <c r="V7" s="74"/>
      <c r="W7" s="74"/>
      <c r="X7" s="74"/>
      <c r="Y7" s="74"/>
      <c r="Z7" s="74"/>
    </row>
    <row r="8" customFormat="false" ht="16.8" hidden="false" customHeight="false" outlineLevel="0" collapsed="false">
      <c r="A8" s="74"/>
      <c r="B8" s="83"/>
      <c r="C8" s="84"/>
      <c r="D8" s="85" t="s">
        <v>195</v>
      </c>
      <c r="E8" s="86" t="n">
        <f aca="false">SUM(E4:E7)</f>
        <v>0.0236</v>
      </c>
      <c r="F8" s="74"/>
      <c r="G8" s="74"/>
      <c r="H8" s="74"/>
      <c r="I8" s="74"/>
      <c r="J8" s="74"/>
      <c r="K8" s="74"/>
      <c r="L8" s="74"/>
      <c r="M8" s="74"/>
      <c r="N8" s="74"/>
      <c r="O8" s="74"/>
      <c r="P8" s="74"/>
      <c r="Q8" s="74"/>
      <c r="R8" s="74"/>
      <c r="S8" s="74"/>
      <c r="T8" s="74"/>
      <c r="U8" s="74"/>
      <c r="V8" s="74"/>
      <c r="W8" s="74"/>
      <c r="X8" s="74"/>
      <c r="Y8" s="74"/>
      <c r="Z8" s="74"/>
    </row>
    <row r="9" customFormat="false" ht="16.8" hidden="false" customHeight="false" outlineLevel="0" collapsed="false">
      <c r="A9" s="74"/>
      <c r="B9" s="87"/>
      <c r="C9" s="88"/>
      <c r="D9" s="89"/>
      <c r="E9" s="90"/>
      <c r="F9" s="74"/>
      <c r="G9" s="74"/>
      <c r="H9" s="74"/>
      <c r="I9" s="74"/>
      <c r="J9" s="74"/>
      <c r="K9" s="74"/>
      <c r="L9" s="74"/>
      <c r="M9" s="74"/>
      <c r="N9" s="74"/>
      <c r="O9" s="74"/>
      <c r="P9" s="74"/>
      <c r="Q9" s="74"/>
      <c r="R9" s="74"/>
      <c r="S9" s="74"/>
      <c r="T9" s="74"/>
      <c r="U9" s="74"/>
      <c r="V9" s="74"/>
      <c r="W9" s="74"/>
      <c r="X9" s="74"/>
      <c r="Y9" s="74"/>
      <c r="Z9" s="74"/>
    </row>
    <row r="10" customFormat="false" ht="16.2" hidden="false" customHeight="false" outlineLevel="0" collapsed="false">
      <c r="A10" s="74"/>
      <c r="B10" s="76" t="s">
        <v>184</v>
      </c>
      <c r="C10" s="91" t="s">
        <v>196</v>
      </c>
      <c r="D10" s="78" t="s">
        <v>197</v>
      </c>
      <c r="E10" s="78"/>
      <c r="F10" s="74"/>
      <c r="G10" s="74"/>
      <c r="H10" s="74"/>
      <c r="I10" s="74"/>
      <c r="J10" s="74"/>
      <c r="K10" s="74"/>
      <c r="L10" s="74"/>
      <c r="M10" s="74"/>
      <c r="N10" s="74"/>
      <c r="O10" s="74"/>
      <c r="P10" s="74"/>
      <c r="Q10" s="74"/>
      <c r="R10" s="74"/>
      <c r="S10" s="74"/>
      <c r="T10" s="74"/>
      <c r="U10" s="74"/>
      <c r="V10" s="74"/>
      <c r="W10" s="74"/>
      <c r="X10" s="74"/>
      <c r="Y10" s="74"/>
      <c r="Z10" s="74"/>
    </row>
    <row r="11" customFormat="false" ht="16.2" hidden="false" customHeight="false" outlineLevel="0" collapsed="false">
      <c r="A11" s="74"/>
      <c r="B11" s="92"/>
      <c r="C11" s="93" t="s">
        <v>198</v>
      </c>
      <c r="D11" s="79" t="s">
        <v>199</v>
      </c>
      <c r="E11" s="81" t="n">
        <v>0.035</v>
      </c>
      <c r="F11" s="74"/>
      <c r="G11" s="74"/>
      <c r="H11" s="74"/>
      <c r="I11" s="74"/>
      <c r="J11" s="74"/>
      <c r="K11" s="74"/>
      <c r="L11" s="74"/>
      <c r="M11" s="74"/>
      <c r="N11" s="74"/>
      <c r="O11" s="74"/>
      <c r="P11" s="74"/>
      <c r="Q11" s="74"/>
      <c r="R11" s="74"/>
      <c r="S11" s="74"/>
      <c r="T11" s="74"/>
      <c r="U11" s="74"/>
      <c r="V11" s="74"/>
      <c r="W11" s="74"/>
      <c r="X11" s="74"/>
      <c r="Y11" s="74"/>
      <c r="Z11" s="74"/>
    </row>
    <row r="12" customFormat="false" ht="16.8" hidden="false" customHeight="false" outlineLevel="0" collapsed="false">
      <c r="A12" s="74"/>
      <c r="B12" s="83"/>
      <c r="C12" s="94"/>
      <c r="D12" s="95" t="s">
        <v>200</v>
      </c>
      <c r="E12" s="86" t="n">
        <f aca="false">SUM(E11)</f>
        <v>0.035</v>
      </c>
      <c r="F12" s="74"/>
      <c r="G12" s="74"/>
      <c r="H12" s="74"/>
      <c r="I12" s="74"/>
      <c r="J12" s="74"/>
      <c r="K12" s="74"/>
      <c r="L12" s="74"/>
      <c r="M12" s="74"/>
      <c r="N12" s="74"/>
      <c r="O12" s="74"/>
      <c r="P12" s="74"/>
      <c r="Q12" s="74"/>
      <c r="R12" s="74"/>
      <c r="S12" s="74"/>
      <c r="T12" s="74"/>
      <c r="U12" s="74"/>
      <c r="V12" s="74"/>
      <c r="W12" s="74"/>
      <c r="X12" s="74"/>
      <c r="Y12" s="74"/>
      <c r="Z12" s="74"/>
    </row>
    <row r="13" customFormat="false" ht="16.8" hidden="false" customHeight="false" outlineLevel="0" collapsed="false">
      <c r="A13" s="74"/>
      <c r="B13" s="87"/>
      <c r="C13" s="88"/>
      <c r="D13" s="89"/>
      <c r="E13" s="90"/>
      <c r="F13" s="74"/>
      <c r="G13" s="74"/>
      <c r="H13" s="74"/>
      <c r="I13" s="74"/>
      <c r="J13" s="74"/>
      <c r="K13" s="74"/>
      <c r="L13" s="74"/>
      <c r="M13" s="74"/>
      <c r="N13" s="74"/>
      <c r="O13" s="74"/>
      <c r="P13" s="74"/>
      <c r="Q13" s="74"/>
      <c r="R13" s="74"/>
      <c r="S13" s="74"/>
      <c r="T13" s="74"/>
      <c r="U13" s="74"/>
      <c r="V13" s="74"/>
      <c r="W13" s="74"/>
      <c r="X13" s="74"/>
      <c r="Y13" s="74"/>
      <c r="Z13" s="74"/>
    </row>
    <row r="14" customFormat="false" ht="16.2" hidden="false" customHeight="false" outlineLevel="0" collapsed="false">
      <c r="A14" s="74"/>
      <c r="B14" s="76" t="s">
        <v>184</v>
      </c>
      <c r="C14" s="77" t="s">
        <v>201</v>
      </c>
      <c r="D14" s="76" t="s">
        <v>202</v>
      </c>
      <c r="E14" s="76"/>
      <c r="F14" s="74"/>
      <c r="G14" s="74"/>
      <c r="H14" s="74"/>
      <c r="I14" s="74"/>
      <c r="J14" s="74"/>
      <c r="K14" s="74"/>
      <c r="L14" s="74"/>
      <c r="M14" s="74"/>
      <c r="N14" s="74"/>
      <c r="O14" s="74"/>
      <c r="P14" s="74"/>
      <c r="Q14" s="74"/>
      <c r="R14" s="74"/>
      <c r="S14" s="74"/>
      <c r="T14" s="74"/>
      <c r="U14" s="74"/>
      <c r="V14" s="74"/>
      <c r="W14" s="74"/>
      <c r="X14" s="74"/>
      <c r="Y14" s="74"/>
      <c r="Z14" s="74"/>
    </row>
    <row r="15" customFormat="false" ht="15.6" hidden="false" customHeight="false" outlineLevel="0" collapsed="false">
      <c r="A15" s="74"/>
      <c r="B15" s="92"/>
      <c r="C15" s="80" t="s">
        <v>203</v>
      </c>
      <c r="D15" s="92" t="s">
        <v>204</v>
      </c>
      <c r="E15" s="96" t="n">
        <v>0.0065</v>
      </c>
      <c r="F15" s="74"/>
      <c r="G15" s="74"/>
      <c r="H15" s="74"/>
      <c r="I15" s="74"/>
      <c r="J15" s="74"/>
      <c r="K15" s="74"/>
      <c r="L15" s="74"/>
      <c r="M15" s="74"/>
      <c r="N15" s="74"/>
      <c r="O15" s="74"/>
      <c r="P15" s="74"/>
      <c r="Q15" s="74"/>
      <c r="R15" s="74"/>
      <c r="S15" s="74"/>
      <c r="T15" s="74"/>
      <c r="U15" s="74"/>
      <c r="V15" s="74"/>
      <c r="W15" s="74"/>
      <c r="X15" s="74"/>
      <c r="Y15" s="74"/>
      <c r="Z15" s="74"/>
    </row>
    <row r="16" customFormat="false" ht="15.6" hidden="false" customHeight="false" outlineLevel="0" collapsed="false">
      <c r="A16" s="74"/>
      <c r="B16" s="92"/>
      <c r="C16" s="80" t="s">
        <v>205</v>
      </c>
      <c r="D16" s="92" t="s">
        <v>206</v>
      </c>
      <c r="E16" s="96" t="n">
        <v>0.03</v>
      </c>
      <c r="F16" s="74"/>
      <c r="G16" s="74"/>
      <c r="H16" s="74"/>
      <c r="I16" s="74"/>
      <c r="J16" s="74"/>
      <c r="K16" s="74"/>
      <c r="L16" s="74"/>
      <c r="M16" s="74"/>
      <c r="N16" s="74"/>
      <c r="O16" s="74"/>
      <c r="P16" s="74"/>
      <c r="Q16" s="74"/>
      <c r="R16" s="74"/>
      <c r="S16" s="74"/>
      <c r="T16" s="74"/>
      <c r="U16" s="74"/>
      <c r="V16" s="74"/>
      <c r="W16" s="74"/>
      <c r="X16" s="74"/>
      <c r="Y16" s="74"/>
      <c r="Z16" s="74"/>
    </row>
    <row r="17" customFormat="false" ht="15.6" hidden="false" customHeight="false" outlineLevel="0" collapsed="false">
      <c r="A17" s="74"/>
      <c r="B17" s="92"/>
      <c r="C17" s="80" t="s">
        <v>207</v>
      </c>
      <c r="D17" s="92" t="s">
        <v>208</v>
      </c>
      <c r="E17" s="96" t="n">
        <v>0</v>
      </c>
      <c r="F17" s="74"/>
      <c r="G17" s="74"/>
      <c r="H17" s="74"/>
      <c r="I17" s="74"/>
      <c r="J17" s="74"/>
      <c r="K17" s="74"/>
      <c r="L17" s="74"/>
      <c r="M17" s="74"/>
      <c r="N17" s="74"/>
      <c r="O17" s="74"/>
      <c r="P17" s="74"/>
      <c r="Q17" s="74"/>
      <c r="R17" s="74"/>
      <c r="S17" s="74"/>
      <c r="T17" s="74"/>
      <c r="U17" s="74"/>
      <c r="V17" s="74"/>
      <c r="W17" s="74"/>
      <c r="X17" s="74"/>
      <c r="Y17" s="74"/>
      <c r="Z17" s="74"/>
    </row>
    <row r="18" customFormat="false" ht="16.2" hidden="false" customHeight="false" outlineLevel="0" collapsed="false">
      <c r="A18" s="74"/>
      <c r="B18" s="87"/>
      <c r="C18" s="97" t="s">
        <v>209</v>
      </c>
      <c r="D18" s="98" t="s">
        <v>210</v>
      </c>
      <c r="E18" s="99" t="n">
        <v>0</v>
      </c>
      <c r="F18" s="74"/>
      <c r="G18" s="74"/>
      <c r="H18" s="74"/>
      <c r="I18" s="74"/>
      <c r="J18" s="74"/>
      <c r="K18" s="74"/>
      <c r="L18" s="74"/>
      <c r="M18" s="74"/>
      <c r="N18" s="74"/>
      <c r="O18" s="74"/>
      <c r="P18" s="74"/>
      <c r="Q18" s="74"/>
      <c r="R18" s="74"/>
      <c r="S18" s="74"/>
      <c r="T18" s="74"/>
      <c r="U18" s="74"/>
      <c r="V18" s="74"/>
      <c r="W18" s="74"/>
      <c r="X18" s="74"/>
      <c r="Y18" s="74"/>
      <c r="Z18" s="74"/>
    </row>
    <row r="19" customFormat="false" ht="16.8" hidden="false" customHeight="false" outlineLevel="0" collapsed="false">
      <c r="A19" s="74"/>
      <c r="B19" s="83"/>
      <c r="C19" s="100"/>
      <c r="D19" s="95" t="s">
        <v>211</v>
      </c>
      <c r="E19" s="86" t="n">
        <f aca="false">SUM(E15:E18)</f>
        <v>0.0365</v>
      </c>
      <c r="F19" s="74"/>
      <c r="G19" s="74"/>
      <c r="H19" s="74"/>
      <c r="I19" s="74"/>
      <c r="J19" s="74"/>
      <c r="K19" s="74"/>
      <c r="L19" s="74"/>
      <c r="M19" s="74"/>
      <c r="N19" s="74"/>
      <c r="O19" s="74"/>
      <c r="P19" s="74"/>
      <c r="Q19" s="74"/>
      <c r="R19" s="74"/>
      <c r="S19" s="74"/>
      <c r="T19" s="74"/>
      <c r="U19" s="74"/>
      <c r="V19" s="74"/>
      <c r="W19" s="74"/>
      <c r="X19" s="74"/>
      <c r="Y19" s="74"/>
      <c r="Z19" s="74"/>
    </row>
    <row r="20" customFormat="false" ht="16.8" hidden="false" customHeight="false" outlineLevel="0" collapsed="false">
      <c r="A20" s="74"/>
      <c r="B20" s="87"/>
      <c r="C20" s="101"/>
      <c r="D20" s="88"/>
      <c r="E20" s="102"/>
      <c r="F20" s="74"/>
      <c r="G20" s="74"/>
      <c r="H20" s="74"/>
      <c r="I20" s="74"/>
      <c r="J20" s="74"/>
      <c r="K20" s="74"/>
      <c r="L20" s="74"/>
      <c r="M20" s="74"/>
      <c r="N20" s="74"/>
      <c r="O20" s="74"/>
      <c r="P20" s="74"/>
      <c r="Q20" s="74"/>
      <c r="R20" s="74"/>
      <c r="S20" s="74"/>
      <c r="T20" s="74"/>
      <c r="U20" s="74"/>
      <c r="V20" s="74"/>
      <c r="W20" s="74"/>
      <c r="X20" s="74"/>
      <c r="Y20" s="74"/>
      <c r="Z20" s="74"/>
    </row>
    <row r="21" customFormat="false" ht="15.75" hidden="false" customHeight="true" outlineLevel="0" collapsed="false">
      <c r="A21" s="74"/>
      <c r="B21" s="76" t="s">
        <v>184</v>
      </c>
      <c r="C21" s="77" t="s">
        <v>212</v>
      </c>
      <c r="D21" s="76" t="s">
        <v>213</v>
      </c>
      <c r="E21" s="76"/>
      <c r="F21" s="74"/>
      <c r="G21" s="74"/>
      <c r="H21" s="74"/>
      <c r="I21" s="74"/>
      <c r="J21" s="74"/>
      <c r="K21" s="74"/>
      <c r="L21" s="74"/>
      <c r="M21" s="74"/>
      <c r="N21" s="74"/>
      <c r="O21" s="74"/>
      <c r="P21" s="74"/>
      <c r="Q21" s="74"/>
      <c r="R21" s="74"/>
      <c r="S21" s="74"/>
      <c r="T21" s="74"/>
      <c r="U21" s="74"/>
      <c r="V21" s="74"/>
      <c r="W21" s="74"/>
      <c r="X21" s="74"/>
      <c r="Y21" s="74"/>
      <c r="Z21" s="74"/>
    </row>
    <row r="22" customFormat="false" ht="15.75" hidden="false" customHeight="true" outlineLevel="0" collapsed="false">
      <c r="A22" s="74"/>
      <c r="B22" s="103"/>
      <c r="C22" s="104"/>
      <c r="D22" s="90" t="s">
        <v>213</v>
      </c>
      <c r="E22" s="105" t="n">
        <v>0.0085</v>
      </c>
      <c r="F22" s="74"/>
      <c r="G22" s="74"/>
      <c r="H22" s="74"/>
      <c r="I22" s="74"/>
      <c r="J22" s="74"/>
      <c r="K22" s="74"/>
      <c r="L22" s="74"/>
      <c r="M22" s="74"/>
      <c r="N22" s="74"/>
      <c r="O22" s="74"/>
      <c r="P22" s="74"/>
      <c r="Q22" s="74"/>
      <c r="R22" s="74"/>
      <c r="S22" s="74"/>
      <c r="T22" s="74"/>
      <c r="U22" s="74"/>
      <c r="V22" s="74"/>
      <c r="W22" s="74"/>
      <c r="X22" s="74"/>
      <c r="Y22" s="74"/>
      <c r="Z22" s="74"/>
    </row>
    <row r="23" customFormat="false" ht="15.75" hidden="false" customHeight="true" outlineLevel="0" collapsed="false">
      <c r="A23" s="74"/>
      <c r="B23" s="106"/>
      <c r="C23" s="85"/>
      <c r="D23" s="95" t="s">
        <v>214</v>
      </c>
      <c r="E23" s="107" t="n">
        <f aca="false">SUM(E22)</f>
        <v>0.0085</v>
      </c>
      <c r="F23" s="74"/>
      <c r="G23" s="74"/>
      <c r="H23" s="74"/>
      <c r="I23" s="74"/>
      <c r="J23" s="74"/>
      <c r="K23" s="74"/>
      <c r="L23" s="74"/>
      <c r="M23" s="74"/>
      <c r="N23" s="74"/>
      <c r="O23" s="74"/>
      <c r="P23" s="74"/>
      <c r="Q23" s="74"/>
      <c r="R23" s="74"/>
      <c r="S23" s="74"/>
      <c r="T23" s="74"/>
      <c r="U23" s="74"/>
      <c r="V23" s="74"/>
      <c r="W23" s="74"/>
      <c r="X23" s="74"/>
      <c r="Y23" s="74"/>
      <c r="Z23" s="74"/>
    </row>
    <row r="24" customFormat="false" ht="15.75" hidden="false" customHeight="true" outlineLevel="0" collapsed="false">
      <c r="A24" s="74"/>
      <c r="B24" s="108"/>
      <c r="C24" s="109"/>
      <c r="D24" s="110"/>
      <c r="E24" s="111"/>
      <c r="F24" s="74"/>
      <c r="G24" s="74"/>
      <c r="H24" s="74"/>
      <c r="I24" s="74"/>
      <c r="J24" s="74"/>
      <c r="K24" s="74"/>
      <c r="L24" s="74"/>
      <c r="M24" s="74"/>
      <c r="N24" s="74"/>
      <c r="O24" s="74"/>
      <c r="P24" s="74"/>
      <c r="Q24" s="74"/>
      <c r="R24" s="74"/>
      <c r="S24" s="74"/>
      <c r="T24" s="74"/>
      <c r="U24" s="74"/>
      <c r="V24" s="74"/>
      <c r="W24" s="74"/>
      <c r="X24" s="74"/>
      <c r="Y24" s="74"/>
      <c r="Z24" s="74"/>
    </row>
    <row r="25" customFormat="false" ht="15.75" hidden="false" customHeight="true" outlineLevel="0" collapsed="false">
      <c r="A25" s="74"/>
      <c r="B25" s="112" t="s">
        <v>215</v>
      </c>
      <c r="C25" s="112"/>
      <c r="D25" s="112"/>
      <c r="E25" s="112"/>
      <c r="F25" s="74"/>
      <c r="G25" s="74"/>
      <c r="H25" s="74"/>
      <c r="I25" s="74"/>
      <c r="J25" s="74"/>
      <c r="K25" s="74"/>
      <c r="L25" s="74"/>
      <c r="M25" s="74"/>
      <c r="N25" s="74"/>
      <c r="O25" s="74"/>
      <c r="P25" s="74"/>
      <c r="Q25" s="74"/>
      <c r="R25" s="74"/>
      <c r="S25" s="74"/>
      <c r="T25" s="74"/>
      <c r="U25" s="74"/>
      <c r="V25" s="74"/>
      <c r="W25" s="74"/>
      <c r="X25" s="74"/>
      <c r="Y25" s="74"/>
      <c r="Z25" s="74"/>
    </row>
    <row r="26" customFormat="false" ht="15.75" hidden="false" customHeight="true" outlineLevel="0" collapsed="false">
      <c r="A26" s="74"/>
      <c r="B26" s="113" t="s">
        <v>216</v>
      </c>
      <c r="C26" s="113"/>
      <c r="D26" s="113"/>
      <c r="E26" s="114" t="n">
        <f aca="false">((((1+E4)*(1+E23)*(1+E12)*(1+E5+E6))/(1-E19)-1))</f>
        <v>0.109045947978723</v>
      </c>
      <c r="F26" s="74"/>
      <c r="G26" s="74"/>
      <c r="H26" s="74"/>
      <c r="I26" s="74"/>
      <c r="J26" s="74"/>
      <c r="K26" s="74"/>
      <c r="L26" s="74"/>
      <c r="M26" s="74"/>
      <c r="N26" s="74"/>
      <c r="O26" s="74"/>
      <c r="P26" s="74"/>
      <c r="Q26" s="74"/>
      <c r="R26" s="74"/>
      <c r="S26" s="74"/>
      <c r="T26" s="74"/>
      <c r="U26" s="74"/>
      <c r="V26" s="74"/>
      <c r="W26" s="74"/>
      <c r="X26" s="74"/>
      <c r="Y26" s="74"/>
      <c r="Z26" s="74"/>
    </row>
    <row r="27" customFormat="false" ht="15.75" hidden="false" customHeight="true" outlineLevel="0" collapsed="false">
      <c r="A27" s="74"/>
      <c r="B27" s="115"/>
      <c r="C27" s="116" t="s">
        <v>217</v>
      </c>
      <c r="D27" s="116"/>
      <c r="E27" s="117"/>
      <c r="F27" s="74"/>
      <c r="G27" s="74"/>
      <c r="H27" s="74"/>
      <c r="I27" s="74"/>
      <c r="J27" s="74"/>
      <c r="K27" s="74"/>
      <c r="L27" s="74"/>
      <c r="M27" s="74"/>
      <c r="N27" s="74"/>
      <c r="O27" s="74"/>
      <c r="P27" s="74"/>
      <c r="Q27" s="74"/>
      <c r="R27" s="74"/>
      <c r="S27" s="74"/>
      <c r="T27" s="74"/>
      <c r="U27" s="74"/>
      <c r="V27" s="74"/>
      <c r="W27" s="74"/>
      <c r="X27" s="74"/>
      <c r="Y27" s="74"/>
      <c r="Z27" s="74"/>
    </row>
    <row r="28" customFormat="false" ht="15.75" hidden="false" customHeight="true" outlineLevel="0" collapsed="false">
      <c r="A28" s="74"/>
      <c r="B28" s="115"/>
      <c r="C28" s="109"/>
      <c r="D28" s="118"/>
      <c r="E28" s="117"/>
      <c r="F28" s="74"/>
      <c r="G28" s="74"/>
      <c r="H28" s="74"/>
      <c r="I28" s="74"/>
      <c r="J28" s="74"/>
      <c r="K28" s="74"/>
      <c r="L28" s="74"/>
      <c r="M28" s="74"/>
      <c r="N28" s="74"/>
      <c r="O28" s="74"/>
      <c r="P28" s="74"/>
      <c r="Q28" s="74"/>
      <c r="R28" s="74"/>
      <c r="S28" s="74"/>
      <c r="T28" s="74"/>
      <c r="U28" s="74"/>
      <c r="V28" s="74"/>
      <c r="W28" s="74"/>
      <c r="X28" s="74"/>
      <c r="Y28" s="74"/>
      <c r="Z28" s="74"/>
    </row>
    <row r="29" customFormat="false" ht="15.75" hidden="false" customHeight="true" outlineLevel="0" collapsed="false">
      <c r="A29" s="74"/>
      <c r="B29" s="119"/>
      <c r="C29" s="120"/>
      <c r="D29" s="121" t="s">
        <v>218</v>
      </c>
      <c r="E29" s="122"/>
      <c r="F29" s="74"/>
      <c r="G29" s="74"/>
      <c r="H29" s="74"/>
      <c r="I29" s="74"/>
      <c r="J29" s="74"/>
      <c r="K29" s="74"/>
      <c r="L29" s="74"/>
      <c r="M29" s="74"/>
      <c r="N29" s="74"/>
      <c r="O29" s="74"/>
      <c r="P29" s="74"/>
      <c r="Q29" s="74"/>
      <c r="R29" s="74"/>
      <c r="S29" s="74"/>
      <c r="T29" s="74"/>
      <c r="U29" s="74"/>
      <c r="V29" s="74"/>
      <c r="W29" s="74"/>
      <c r="X29" s="74"/>
      <c r="Y29" s="74"/>
      <c r="Z29" s="74"/>
    </row>
    <row r="30" customFormat="false" ht="15.75" hidden="false" customHeight="true" outlineLevel="0" collapsed="false">
      <c r="A30" s="74"/>
      <c r="B30" s="119"/>
      <c r="C30" s="120"/>
      <c r="D30" s="123" t="s">
        <v>219</v>
      </c>
      <c r="E30" s="122"/>
      <c r="F30" s="74"/>
      <c r="G30" s="74"/>
      <c r="H30" s="74"/>
      <c r="I30" s="74"/>
      <c r="J30" s="74"/>
      <c r="K30" s="74"/>
      <c r="L30" s="74"/>
      <c r="M30" s="74"/>
      <c r="N30" s="74"/>
      <c r="O30" s="74"/>
      <c r="P30" s="74"/>
      <c r="Q30" s="74"/>
      <c r="R30" s="74"/>
      <c r="S30" s="74"/>
      <c r="T30" s="74"/>
      <c r="U30" s="74"/>
      <c r="V30" s="74"/>
      <c r="W30" s="74"/>
      <c r="X30" s="74"/>
      <c r="Y30" s="74"/>
      <c r="Z30" s="74"/>
    </row>
    <row r="31" customFormat="false" ht="15.75" hidden="false" customHeight="true" outlineLevel="0" collapsed="false">
      <c r="A31" s="74"/>
      <c r="B31" s="119"/>
      <c r="C31" s="120"/>
      <c r="D31" s="124"/>
      <c r="E31" s="122"/>
      <c r="F31" s="74"/>
      <c r="G31" s="74"/>
      <c r="H31" s="74"/>
      <c r="I31" s="74"/>
      <c r="J31" s="74"/>
      <c r="K31" s="74"/>
      <c r="L31" s="74"/>
      <c r="M31" s="74"/>
      <c r="N31" s="74"/>
      <c r="O31" s="74"/>
      <c r="P31" s="74"/>
      <c r="Q31" s="74"/>
      <c r="R31" s="74"/>
      <c r="S31" s="74"/>
      <c r="T31" s="74"/>
      <c r="U31" s="74"/>
      <c r="V31" s="74"/>
      <c r="W31" s="74"/>
      <c r="X31" s="74"/>
      <c r="Y31" s="74"/>
      <c r="Z31" s="74"/>
    </row>
    <row r="32" customFormat="false" ht="15.75" hidden="false" customHeight="true" outlineLevel="0" collapsed="false">
      <c r="A32" s="74"/>
      <c r="B32" s="125"/>
      <c r="C32" s="126"/>
      <c r="D32" s="127"/>
      <c r="E32" s="128"/>
      <c r="F32" s="74"/>
      <c r="G32" s="74"/>
      <c r="H32" s="74"/>
      <c r="I32" s="74"/>
      <c r="J32" s="74"/>
      <c r="K32" s="74"/>
      <c r="L32" s="74"/>
      <c r="M32" s="74"/>
      <c r="N32" s="74"/>
      <c r="O32" s="74"/>
      <c r="P32" s="74"/>
      <c r="Q32" s="74"/>
      <c r="R32" s="74"/>
      <c r="S32" s="74"/>
      <c r="T32" s="74"/>
      <c r="U32" s="74"/>
      <c r="V32" s="74"/>
      <c r="W32" s="74"/>
      <c r="X32" s="74"/>
      <c r="Y32" s="74"/>
      <c r="Z32" s="74"/>
    </row>
    <row r="33" customFormat="false" ht="15.75" hidden="false" customHeight="true" outlineLevel="0" collapsed="false">
      <c r="A33" s="74"/>
      <c r="B33" s="129"/>
      <c r="C33" s="129"/>
      <c r="D33" s="129"/>
      <c r="E33" s="129"/>
      <c r="F33" s="74"/>
      <c r="G33" s="74"/>
      <c r="H33" s="74"/>
      <c r="I33" s="74"/>
      <c r="J33" s="74"/>
      <c r="K33" s="74"/>
      <c r="L33" s="74"/>
      <c r="M33" s="74"/>
      <c r="N33" s="74"/>
      <c r="O33" s="74"/>
      <c r="P33" s="74"/>
      <c r="Q33" s="74"/>
      <c r="R33" s="74"/>
      <c r="S33" s="74"/>
      <c r="T33" s="74"/>
      <c r="U33" s="74"/>
      <c r="V33" s="74"/>
      <c r="W33" s="74"/>
      <c r="X33" s="74"/>
      <c r="Y33" s="74"/>
      <c r="Z33" s="74"/>
    </row>
    <row r="34" customFormat="false" ht="15.75" hidden="false" customHeight="true" outlineLevel="0" collapsed="false">
      <c r="A34" s="74"/>
      <c r="B34" s="130" t="s">
        <v>220</v>
      </c>
      <c r="C34" s="131"/>
      <c r="D34" s="131"/>
      <c r="E34" s="131"/>
      <c r="F34" s="74"/>
      <c r="G34" s="74"/>
      <c r="H34" s="74"/>
      <c r="I34" s="74"/>
      <c r="J34" s="74"/>
      <c r="K34" s="74"/>
      <c r="L34" s="74"/>
      <c r="M34" s="74"/>
      <c r="N34" s="74"/>
      <c r="O34" s="74"/>
      <c r="P34" s="74"/>
      <c r="Q34" s="74"/>
      <c r="R34" s="74"/>
      <c r="S34" s="74"/>
      <c r="T34" s="74"/>
      <c r="U34" s="74"/>
      <c r="V34" s="74"/>
      <c r="W34" s="74"/>
      <c r="X34" s="74"/>
      <c r="Y34" s="74"/>
      <c r="Z34" s="74"/>
    </row>
    <row r="35" customFormat="false" ht="15.75" hidden="false" customHeight="true" outlineLevel="0" collapsed="false">
      <c r="A35" s="74"/>
      <c r="B35" s="132" t="s">
        <v>221</v>
      </c>
      <c r="C35" s="132"/>
      <c r="D35" s="132"/>
      <c r="E35" s="132"/>
      <c r="F35" s="74"/>
      <c r="G35" s="74"/>
      <c r="H35" s="74"/>
      <c r="I35" s="74"/>
      <c r="J35" s="74"/>
      <c r="K35" s="74"/>
      <c r="L35" s="74"/>
      <c r="M35" s="74"/>
      <c r="N35" s="74"/>
      <c r="O35" s="74"/>
      <c r="P35" s="74"/>
      <c r="Q35" s="74"/>
      <c r="R35" s="74"/>
      <c r="S35" s="74"/>
      <c r="T35" s="74"/>
      <c r="U35" s="74"/>
      <c r="V35" s="74"/>
      <c r="W35" s="74"/>
      <c r="X35" s="74"/>
      <c r="Y35" s="74"/>
      <c r="Z35" s="74"/>
    </row>
    <row r="36" customFormat="false" ht="15.75" hidden="false" customHeight="true" outlineLevel="0" collapsed="false">
      <c r="A36" s="74"/>
      <c r="B36" s="132" t="s">
        <v>222</v>
      </c>
      <c r="C36" s="132"/>
      <c r="D36" s="132"/>
      <c r="E36" s="132"/>
      <c r="F36" s="74"/>
      <c r="G36" s="74"/>
      <c r="H36" s="74"/>
      <c r="I36" s="74"/>
      <c r="J36" s="74"/>
      <c r="K36" s="74"/>
      <c r="L36" s="74"/>
      <c r="M36" s="74"/>
      <c r="N36" s="74"/>
      <c r="O36" s="74"/>
      <c r="P36" s="74"/>
      <c r="Q36" s="74"/>
      <c r="R36" s="74"/>
      <c r="S36" s="74"/>
      <c r="T36" s="74"/>
      <c r="U36" s="74"/>
      <c r="V36" s="74"/>
      <c r="W36" s="74"/>
      <c r="X36" s="74"/>
      <c r="Y36" s="74"/>
      <c r="Z36" s="74"/>
    </row>
    <row r="37" customFormat="false" ht="15.75" hidden="false" customHeight="true" outlineLevel="0" collapsed="false">
      <c r="A37" s="74"/>
      <c r="B37" s="132" t="s">
        <v>223</v>
      </c>
      <c r="C37" s="132"/>
      <c r="D37" s="132"/>
      <c r="E37" s="132"/>
      <c r="F37" s="74"/>
      <c r="G37" s="74"/>
      <c r="H37" s="74"/>
      <c r="I37" s="74"/>
      <c r="J37" s="74"/>
      <c r="K37" s="74"/>
      <c r="L37" s="74"/>
      <c r="M37" s="74"/>
      <c r="N37" s="74"/>
      <c r="O37" s="74"/>
      <c r="P37" s="74"/>
      <c r="Q37" s="74"/>
      <c r="R37" s="74"/>
      <c r="S37" s="74"/>
      <c r="T37" s="74"/>
      <c r="U37" s="74"/>
      <c r="V37" s="74"/>
      <c r="W37" s="74"/>
      <c r="X37" s="74"/>
      <c r="Y37" s="74"/>
      <c r="Z37" s="74"/>
    </row>
    <row r="38" customFormat="false" ht="15.75" hidden="false" customHeight="true" outlineLevel="0" collapsed="false"/>
    <row r="39" customFormat="false" ht="15.75" hidden="false" customHeight="true" outlineLevel="0" collapsed="false"/>
    <row r="40" customFormat="false" ht="15.75" hidden="false" customHeight="true" outlineLevel="0" collapsed="false"/>
    <row r="41" customFormat="false" ht="15.75" hidden="false" customHeight="true" outlineLevel="0" collapsed="false"/>
    <row r="42" customFormat="false" ht="15.75" hidden="false" customHeight="true" outlineLevel="0" collapsed="false"/>
    <row r="43" customFormat="false" ht="15.75" hidden="false" customHeight="true" outlineLevel="0" collapsed="false"/>
    <row r="44" customFormat="false" ht="15.75" hidden="false" customHeight="true" outlineLevel="0" collapsed="false"/>
    <row r="45" customFormat="false" ht="15.75" hidden="false" customHeight="true" outlineLevel="0" collapsed="false"/>
    <row r="46" customFormat="false" ht="15.75" hidden="false" customHeight="true" outlineLevel="0" collapsed="false"/>
    <row r="47" customFormat="false" ht="15.75" hidden="false" customHeight="true" outlineLevel="0" collapsed="false"/>
    <row r="48" customFormat="false" ht="15.75" hidden="false" customHeight="true" outlineLevel="0" collapsed="false"/>
    <row r="49" customFormat="false" ht="15.75" hidden="false" customHeight="true" outlineLevel="0" collapsed="false"/>
    <row r="50" customFormat="false" ht="15.75" hidden="false" customHeight="true" outlineLevel="0" collapsed="false"/>
    <row r="51" customFormat="false" ht="15.75" hidden="false" customHeight="true" outlineLevel="0" collapsed="false"/>
    <row r="52" customFormat="false" ht="15.75" hidden="false" customHeight="true" outlineLevel="0" collapsed="false"/>
    <row r="53" customFormat="false" ht="15.75" hidden="false" customHeight="true" outlineLevel="0" collapsed="false"/>
    <row r="54" customFormat="false" ht="15.75" hidden="false" customHeight="true" outlineLevel="0" collapsed="false"/>
    <row r="55" customFormat="false" ht="15.75" hidden="false" customHeight="true" outlineLevel="0" collapsed="false"/>
    <row r="56" customFormat="false" ht="15.75" hidden="false" customHeight="true" outlineLevel="0" collapsed="false"/>
    <row r="57" customFormat="false" ht="15.75" hidden="false" customHeight="true" outlineLevel="0" collapsed="false"/>
    <row r="58" customFormat="false" ht="15.75" hidden="false" customHeight="true" outlineLevel="0" collapsed="false"/>
    <row r="59" customFormat="false" ht="15.75" hidden="false" customHeight="true" outlineLevel="0" collapsed="false"/>
    <row r="60" customFormat="false" ht="15.75" hidden="false" customHeight="true" outlineLevel="0" collapsed="false"/>
    <row r="61" customFormat="false" ht="15.75" hidden="false" customHeight="true" outlineLevel="0" collapsed="false"/>
    <row r="62" customFormat="false" ht="15.75" hidden="false" customHeight="true" outlineLevel="0" collapsed="false"/>
    <row r="63" customFormat="false" ht="15.75" hidden="false" customHeight="true" outlineLevel="0" collapsed="false"/>
    <row r="64" customFormat="false" ht="15.75" hidden="false" customHeight="true" outlineLevel="0" collapsed="false"/>
    <row r="65" customFormat="false" ht="15.75" hidden="false" customHeight="true" outlineLevel="0" collapsed="false"/>
    <row r="66" customFormat="false" ht="15.75" hidden="false" customHeight="true" outlineLevel="0" collapsed="false"/>
    <row r="67" customFormat="false" ht="15.75" hidden="false" customHeight="true" outlineLevel="0" collapsed="false"/>
    <row r="68" customFormat="false" ht="15.75" hidden="false" customHeight="true" outlineLevel="0" collapsed="false"/>
    <row r="69" customFormat="false" ht="15.75" hidden="false" customHeight="true" outlineLevel="0" collapsed="false"/>
    <row r="70" customFormat="false" ht="15.75" hidden="false" customHeight="true" outlineLevel="0" collapsed="false"/>
    <row r="71" customFormat="false" ht="15.75" hidden="false" customHeight="true" outlineLevel="0" collapsed="false"/>
    <row r="72" customFormat="false" ht="15.75" hidden="false" customHeight="true" outlineLevel="0" collapsed="false"/>
    <row r="73" customFormat="false" ht="15.75" hidden="false" customHeight="true" outlineLevel="0" collapsed="false"/>
    <row r="74" customFormat="false" ht="15.75" hidden="false" customHeight="true" outlineLevel="0" collapsed="false"/>
    <row r="75" customFormat="false" ht="15.75" hidden="false" customHeight="true" outlineLevel="0" collapsed="false"/>
    <row r="76" customFormat="false" ht="15.75" hidden="false" customHeight="true" outlineLevel="0" collapsed="false"/>
    <row r="77" customFormat="false" ht="15.75" hidden="false" customHeight="true" outlineLevel="0" collapsed="false"/>
    <row r="78" customFormat="false" ht="15.75" hidden="false" customHeight="true" outlineLevel="0" collapsed="false"/>
    <row r="79" customFormat="false" ht="15.75" hidden="false" customHeight="true" outlineLevel="0" collapsed="false"/>
    <row r="80" customFormat="false" ht="15.75" hidden="false" customHeight="true" outlineLevel="0" collapsed="false"/>
    <row r="81" customFormat="false" ht="15.75" hidden="false" customHeight="true" outlineLevel="0" collapsed="false"/>
    <row r="82" customFormat="false" ht="15.75" hidden="false" customHeight="true" outlineLevel="0" collapsed="false"/>
    <row r="83" customFormat="false" ht="15.75" hidden="false" customHeight="true" outlineLevel="0" collapsed="false"/>
    <row r="84" customFormat="false" ht="15.75" hidden="false" customHeight="true" outlineLevel="0" collapsed="false"/>
    <row r="85" customFormat="false" ht="15.75" hidden="false" customHeight="true" outlineLevel="0" collapsed="false"/>
    <row r="86" customFormat="false" ht="15.75" hidden="false" customHeight="true" outlineLevel="0" collapsed="false"/>
    <row r="87" customFormat="false" ht="15.75" hidden="false" customHeight="true" outlineLevel="0" collapsed="false"/>
    <row r="88" customFormat="false" ht="15.75" hidden="false" customHeight="true" outlineLevel="0" collapsed="false"/>
    <row r="89" customFormat="false" ht="15.75" hidden="false" customHeight="true" outlineLevel="0" collapsed="false"/>
    <row r="90" customFormat="false" ht="15.75" hidden="false" customHeight="true" outlineLevel="0" collapsed="false"/>
    <row r="91" customFormat="false" ht="15.75" hidden="false" customHeight="true" outlineLevel="0" collapsed="false"/>
    <row r="92" customFormat="false" ht="15.75" hidden="false" customHeight="true" outlineLevel="0" collapsed="false"/>
    <row r="93" customFormat="false" ht="15.75" hidden="false" customHeight="true" outlineLevel="0" collapsed="false"/>
    <row r="94" customFormat="false" ht="15.75" hidden="false" customHeight="true" outlineLevel="0" collapsed="false"/>
    <row r="95" customFormat="false" ht="15.75" hidden="false" customHeight="true" outlineLevel="0" collapsed="false"/>
    <row r="96" customFormat="false" ht="15.75" hidden="false" customHeight="true" outlineLevel="0" collapsed="false"/>
    <row r="97" customFormat="false" ht="15.75" hidden="false" customHeight="true" outlineLevel="0" collapsed="false"/>
    <row r="98" customFormat="false" ht="15.75" hidden="false" customHeight="true" outlineLevel="0" collapsed="false"/>
    <row r="99" customFormat="false" ht="15.75" hidden="false" customHeight="true" outlineLevel="0" collapsed="false"/>
    <row r="100" customFormat="false" ht="15.75" hidden="false" customHeight="true" outlineLevel="0" collapsed="false"/>
    <row r="101" customFormat="false" ht="15.75" hidden="false" customHeight="true" outlineLevel="0" collapsed="false"/>
    <row r="102" customFormat="false" ht="15.75" hidden="false" customHeight="true" outlineLevel="0" collapsed="false"/>
    <row r="103" customFormat="false" ht="15.75" hidden="false" customHeight="true" outlineLevel="0" collapsed="false"/>
    <row r="104" customFormat="false" ht="15.75" hidden="false" customHeight="true" outlineLevel="0" collapsed="false"/>
    <row r="105" customFormat="false" ht="15.75" hidden="false" customHeight="true" outlineLevel="0" collapsed="false"/>
    <row r="106" customFormat="false" ht="15.75" hidden="false" customHeight="true" outlineLevel="0" collapsed="false"/>
    <row r="107" customFormat="false" ht="15.75" hidden="false" customHeight="true" outlineLevel="0" collapsed="false"/>
    <row r="108" customFormat="false" ht="15.75" hidden="false" customHeight="true" outlineLevel="0" collapsed="false"/>
    <row r="109" customFormat="false" ht="15.75" hidden="false" customHeight="true" outlineLevel="0" collapsed="false"/>
    <row r="110" customFormat="false" ht="15.75" hidden="false" customHeight="true" outlineLevel="0" collapsed="false"/>
    <row r="111" customFormat="false" ht="15.75" hidden="false" customHeight="true" outlineLevel="0" collapsed="false"/>
    <row r="112" customFormat="false" ht="15.75" hidden="false" customHeight="true" outlineLevel="0" collapsed="false"/>
    <row r="113" customFormat="false" ht="15.75" hidden="false" customHeight="true" outlineLevel="0" collapsed="false"/>
    <row r="114" customFormat="false" ht="15.75" hidden="false" customHeight="true" outlineLevel="0" collapsed="false"/>
    <row r="115" customFormat="false" ht="15.75" hidden="false" customHeight="true" outlineLevel="0" collapsed="false"/>
    <row r="116" customFormat="false" ht="15.75" hidden="false" customHeight="true" outlineLevel="0" collapsed="false"/>
    <row r="117" customFormat="false" ht="15.75" hidden="false" customHeight="true" outlineLevel="0" collapsed="false"/>
    <row r="118" customFormat="false" ht="15.75" hidden="false" customHeight="true" outlineLevel="0" collapsed="false"/>
    <row r="119" customFormat="false" ht="15.75" hidden="false" customHeight="true" outlineLevel="0" collapsed="false"/>
    <row r="120" customFormat="false" ht="15.75" hidden="false" customHeight="true" outlineLevel="0" collapsed="false"/>
    <row r="121" customFormat="false" ht="15.75" hidden="false" customHeight="true" outlineLevel="0" collapsed="false"/>
    <row r="122" customFormat="false" ht="15.75" hidden="false" customHeight="true" outlineLevel="0" collapsed="false"/>
    <row r="123" customFormat="false" ht="15.75" hidden="false" customHeight="true" outlineLevel="0" collapsed="false"/>
    <row r="124" customFormat="false" ht="15.75" hidden="false" customHeight="true" outlineLevel="0" collapsed="false"/>
    <row r="125" customFormat="false" ht="15.75" hidden="false" customHeight="true" outlineLevel="0" collapsed="false"/>
    <row r="126" customFormat="false" ht="15.75" hidden="false" customHeight="true" outlineLevel="0" collapsed="false"/>
    <row r="127" customFormat="false" ht="15.75" hidden="false" customHeight="true" outlineLevel="0" collapsed="false"/>
    <row r="128" customFormat="false" ht="15.75" hidden="false" customHeight="true" outlineLevel="0" collapsed="false"/>
    <row r="129" customFormat="false" ht="15.75" hidden="false" customHeight="true" outlineLevel="0" collapsed="false"/>
    <row r="130" customFormat="false" ht="15.75" hidden="false" customHeight="true" outlineLevel="0" collapsed="false"/>
    <row r="131" customFormat="false" ht="15.75" hidden="false" customHeight="true" outlineLevel="0" collapsed="false"/>
    <row r="132" customFormat="false" ht="15.75" hidden="false" customHeight="true" outlineLevel="0" collapsed="false"/>
    <row r="133" customFormat="false" ht="15.75" hidden="false" customHeight="true" outlineLevel="0" collapsed="false"/>
    <row r="134" customFormat="false" ht="15.75" hidden="false" customHeight="true" outlineLevel="0" collapsed="false"/>
    <row r="135" customFormat="false" ht="15.75" hidden="false" customHeight="true" outlineLevel="0" collapsed="false"/>
    <row r="136" customFormat="false" ht="15.75" hidden="false" customHeight="true" outlineLevel="0" collapsed="false"/>
    <row r="137" customFormat="false" ht="15.75" hidden="false" customHeight="true" outlineLevel="0" collapsed="false"/>
    <row r="138" customFormat="false" ht="15.75" hidden="false" customHeight="true" outlineLevel="0" collapsed="false"/>
    <row r="139" customFormat="false" ht="15.75" hidden="false" customHeight="true" outlineLevel="0" collapsed="false"/>
    <row r="140" customFormat="false" ht="15.75" hidden="false" customHeight="true" outlineLevel="0" collapsed="false"/>
    <row r="141" customFormat="false" ht="15.75" hidden="false" customHeight="true" outlineLevel="0" collapsed="false"/>
    <row r="142" customFormat="false" ht="15.75" hidden="false" customHeight="true" outlineLevel="0" collapsed="false"/>
    <row r="143" customFormat="false" ht="15.75" hidden="false" customHeight="true" outlineLevel="0" collapsed="false"/>
    <row r="144" customFormat="false" ht="15.75" hidden="false" customHeight="true" outlineLevel="0" collapsed="false"/>
    <row r="145" customFormat="false" ht="15.75" hidden="false" customHeight="true" outlineLevel="0" collapsed="false"/>
    <row r="146" customFormat="false" ht="15.75" hidden="false" customHeight="true" outlineLevel="0" collapsed="false"/>
    <row r="147" customFormat="false" ht="15.75" hidden="false" customHeight="true" outlineLevel="0" collapsed="false"/>
    <row r="148" customFormat="false" ht="15.75" hidden="false" customHeight="true" outlineLevel="0" collapsed="false"/>
    <row r="149" customFormat="false" ht="15.75" hidden="false" customHeight="true" outlineLevel="0" collapsed="false"/>
    <row r="150" customFormat="false" ht="15.75" hidden="false" customHeight="true" outlineLevel="0" collapsed="false"/>
    <row r="151" customFormat="false" ht="15.75" hidden="false" customHeight="true" outlineLevel="0" collapsed="false"/>
    <row r="152" customFormat="false" ht="15.75" hidden="false" customHeight="true" outlineLevel="0" collapsed="false"/>
    <row r="153" customFormat="false" ht="15.75" hidden="false" customHeight="true" outlineLevel="0" collapsed="false"/>
    <row r="154" customFormat="false" ht="15.75" hidden="false" customHeight="true" outlineLevel="0" collapsed="false"/>
    <row r="155" customFormat="false" ht="15.75" hidden="false" customHeight="true" outlineLevel="0" collapsed="false"/>
    <row r="156" customFormat="false" ht="15.75" hidden="false" customHeight="true" outlineLevel="0" collapsed="false"/>
    <row r="157" customFormat="false" ht="15.75" hidden="false" customHeight="true" outlineLevel="0" collapsed="false"/>
    <row r="158" customFormat="false" ht="15.75" hidden="false" customHeight="true" outlineLevel="0" collapsed="false"/>
    <row r="159" customFormat="false" ht="15.75" hidden="false" customHeight="true" outlineLevel="0" collapsed="false"/>
    <row r="160" customFormat="false" ht="15.75" hidden="false" customHeight="true" outlineLevel="0" collapsed="false"/>
    <row r="161" customFormat="false" ht="15.75" hidden="false" customHeight="true" outlineLevel="0" collapsed="false"/>
    <row r="162" customFormat="false" ht="15.75" hidden="false" customHeight="true" outlineLevel="0" collapsed="false"/>
    <row r="163" customFormat="false" ht="15.75" hidden="false" customHeight="true" outlineLevel="0" collapsed="false"/>
    <row r="164" customFormat="false" ht="15.75" hidden="false" customHeight="true" outlineLevel="0" collapsed="false"/>
    <row r="165" customFormat="false" ht="15.75" hidden="false" customHeight="true" outlineLevel="0" collapsed="false"/>
    <row r="166" customFormat="false" ht="15.75" hidden="false" customHeight="true" outlineLevel="0" collapsed="false"/>
    <row r="167" customFormat="false" ht="15.75" hidden="false" customHeight="true" outlineLevel="0" collapsed="false"/>
    <row r="168" customFormat="false" ht="15.75" hidden="false" customHeight="true" outlineLevel="0" collapsed="false"/>
    <row r="169" customFormat="false" ht="15.75" hidden="false" customHeight="true" outlineLevel="0" collapsed="false"/>
    <row r="170" customFormat="false" ht="15.75" hidden="false" customHeight="true" outlineLevel="0" collapsed="false"/>
    <row r="171" customFormat="false" ht="15.75" hidden="false" customHeight="true" outlineLevel="0" collapsed="false"/>
    <row r="172" customFormat="false" ht="15.75" hidden="false" customHeight="true" outlineLevel="0" collapsed="false"/>
    <row r="173" customFormat="false" ht="15.75" hidden="false" customHeight="true" outlineLevel="0" collapsed="false"/>
    <row r="174" customFormat="false" ht="15.75" hidden="false" customHeight="true" outlineLevel="0" collapsed="false"/>
    <row r="175" customFormat="false" ht="15.75" hidden="false" customHeight="true" outlineLevel="0" collapsed="false"/>
    <row r="176" customFormat="false" ht="15.75" hidden="false" customHeight="true" outlineLevel="0" collapsed="false"/>
    <row r="177" customFormat="false" ht="15.75" hidden="false" customHeight="true" outlineLevel="0" collapsed="false"/>
    <row r="178" customFormat="false" ht="15.75" hidden="false" customHeight="true" outlineLevel="0" collapsed="false"/>
    <row r="179" customFormat="false" ht="15.75" hidden="false" customHeight="true" outlineLevel="0" collapsed="false"/>
    <row r="180" customFormat="false" ht="15.75" hidden="false" customHeight="true" outlineLevel="0" collapsed="false"/>
    <row r="181" customFormat="false" ht="15.75" hidden="false" customHeight="true" outlineLevel="0" collapsed="false"/>
    <row r="182" customFormat="false" ht="15.75" hidden="false" customHeight="true" outlineLevel="0" collapsed="false"/>
    <row r="183" customFormat="false" ht="15.75" hidden="false" customHeight="true" outlineLevel="0" collapsed="false"/>
    <row r="184" customFormat="false" ht="15.75" hidden="false" customHeight="true" outlineLevel="0" collapsed="false"/>
    <row r="185" customFormat="false" ht="15.75" hidden="false" customHeight="true" outlineLevel="0" collapsed="false"/>
    <row r="186" customFormat="false" ht="15.75" hidden="false" customHeight="true" outlineLevel="0" collapsed="false"/>
    <row r="187" customFormat="false" ht="15.75" hidden="false" customHeight="true" outlineLevel="0" collapsed="false"/>
    <row r="188" customFormat="false" ht="15.75" hidden="false" customHeight="true" outlineLevel="0" collapsed="false"/>
    <row r="189" customFormat="false" ht="15.75" hidden="false" customHeight="true" outlineLevel="0" collapsed="false"/>
    <row r="190" customFormat="false" ht="15.75" hidden="false" customHeight="true" outlineLevel="0" collapsed="false"/>
    <row r="191" customFormat="false" ht="15.75" hidden="false" customHeight="true" outlineLevel="0" collapsed="false"/>
    <row r="192" customFormat="false" ht="15.75" hidden="false" customHeight="true" outlineLevel="0" collapsed="false"/>
    <row r="193" customFormat="false" ht="15.75" hidden="false" customHeight="true" outlineLevel="0" collapsed="false"/>
    <row r="194" customFormat="false" ht="15.75" hidden="false" customHeight="true" outlineLevel="0" collapsed="false"/>
    <row r="195" customFormat="false" ht="15.75" hidden="false" customHeight="true" outlineLevel="0" collapsed="false"/>
    <row r="196" customFormat="false" ht="15.75" hidden="false" customHeight="true" outlineLevel="0" collapsed="false"/>
    <row r="197" customFormat="false" ht="15.75" hidden="false" customHeight="true" outlineLevel="0" collapsed="false"/>
    <row r="198" customFormat="false" ht="15.75" hidden="false" customHeight="true" outlineLevel="0" collapsed="false"/>
    <row r="199" customFormat="false" ht="15.75" hidden="false" customHeight="true" outlineLevel="0" collapsed="false"/>
    <row r="200" customFormat="false" ht="15.75" hidden="false" customHeight="true" outlineLevel="0" collapsed="false"/>
    <row r="201" customFormat="false" ht="15.75" hidden="false" customHeight="true" outlineLevel="0" collapsed="false"/>
    <row r="202" customFormat="false" ht="15.75" hidden="false" customHeight="true" outlineLevel="0" collapsed="false"/>
    <row r="203" customFormat="false" ht="15.75" hidden="false" customHeight="true" outlineLevel="0" collapsed="false"/>
    <row r="204" customFormat="false" ht="15.75" hidden="false" customHeight="true" outlineLevel="0" collapsed="false"/>
    <row r="205" customFormat="false" ht="15.75" hidden="false" customHeight="true" outlineLevel="0" collapsed="false"/>
    <row r="206" customFormat="false" ht="15.75" hidden="false" customHeight="true" outlineLevel="0" collapsed="false"/>
    <row r="207" customFormat="false" ht="15.75" hidden="false" customHeight="true" outlineLevel="0" collapsed="false"/>
    <row r="208" customFormat="false" ht="15.75" hidden="false" customHeight="true" outlineLevel="0" collapsed="false"/>
    <row r="209" customFormat="false" ht="15.75" hidden="false" customHeight="true" outlineLevel="0" collapsed="false"/>
    <row r="210" customFormat="false" ht="15.75" hidden="false" customHeight="true" outlineLevel="0" collapsed="false"/>
    <row r="211" customFormat="false" ht="15.75" hidden="false" customHeight="true" outlineLevel="0" collapsed="false"/>
    <row r="212" customFormat="false" ht="15.75" hidden="false" customHeight="true" outlineLevel="0" collapsed="false"/>
    <row r="213" customFormat="false" ht="15.75" hidden="false" customHeight="true" outlineLevel="0" collapsed="false"/>
    <row r="214" customFormat="false" ht="15.75" hidden="false" customHeight="true" outlineLevel="0" collapsed="false"/>
    <row r="215" customFormat="false" ht="15.75" hidden="false" customHeight="true" outlineLevel="0" collapsed="false"/>
    <row r="216" customFormat="false" ht="15.75" hidden="false" customHeight="true" outlineLevel="0" collapsed="false"/>
    <row r="217" customFormat="false" ht="15.75" hidden="false" customHeight="true" outlineLevel="0" collapsed="false"/>
    <row r="218" customFormat="false" ht="15.75" hidden="false" customHeight="true" outlineLevel="0" collapsed="false"/>
    <row r="219" customFormat="false" ht="15.75" hidden="false" customHeight="true" outlineLevel="0" collapsed="false"/>
    <row r="220" customFormat="false" ht="15.75" hidden="false" customHeight="true" outlineLevel="0" collapsed="false"/>
    <row r="221" customFormat="false" ht="15.75" hidden="false" customHeight="true" outlineLevel="0" collapsed="false"/>
    <row r="222" customFormat="false" ht="15.75" hidden="false" customHeight="true" outlineLevel="0" collapsed="false"/>
    <row r="223" customFormat="false" ht="15.75" hidden="false" customHeight="true" outlineLevel="0" collapsed="false"/>
    <row r="224" customFormat="false" ht="15.75" hidden="false" customHeight="true" outlineLevel="0" collapsed="false"/>
    <row r="225" customFormat="false" ht="15.75" hidden="false" customHeight="true" outlineLevel="0" collapsed="false"/>
    <row r="226" customFormat="false" ht="15.75" hidden="false" customHeight="true" outlineLevel="0" collapsed="false"/>
    <row r="227" customFormat="false" ht="15.75" hidden="false" customHeight="true" outlineLevel="0" collapsed="false"/>
    <row r="228" customFormat="false" ht="15.75" hidden="false" customHeight="true" outlineLevel="0" collapsed="false"/>
    <row r="229" customFormat="false" ht="15.75" hidden="false" customHeight="true" outlineLevel="0" collapsed="false"/>
    <row r="230" customFormat="false" ht="15.75" hidden="false" customHeight="true" outlineLevel="0" collapsed="false"/>
    <row r="231" customFormat="false" ht="15.75" hidden="false" customHeight="true" outlineLevel="0" collapsed="false"/>
    <row r="232" customFormat="false" ht="15.75" hidden="false" customHeight="true" outlineLevel="0" collapsed="false"/>
    <row r="233" customFormat="false" ht="15.75" hidden="false" customHeight="true" outlineLevel="0" collapsed="false"/>
    <row r="234" customFormat="false" ht="15.75" hidden="false" customHeight="true" outlineLevel="0" collapsed="false"/>
    <row r="235" customFormat="false" ht="15.75" hidden="false" customHeight="true" outlineLevel="0" collapsed="false"/>
    <row r="236" customFormat="false" ht="15.75" hidden="false" customHeight="true" outlineLevel="0" collapsed="false"/>
    <row r="237" customFormat="false" ht="15.75" hidden="false" customHeight="true" outlineLevel="0" collapsed="false"/>
    <row r="238" customFormat="false" ht="15.75" hidden="false" customHeight="true" outlineLevel="0" collapsed="false"/>
    <row r="239" customFormat="false" ht="15.75" hidden="false" customHeight="true" outlineLevel="0" collapsed="false"/>
    <row r="240" customFormat="false" ht="15.75" hidden="false" customHeight="true" outlineLevel="0" collapsed="false"/>
    <row r="241" customFormat="false" ht="15.75" hidden="false" customHeight="true" outlineLevel="0" collapsed="false"/>
    <row r="242" customFormat="false" ht="15.75" hidden="false" customHeight="true" outlineLevel="0" collapsed="false"/>
    <row r="243" customFormat="false" ht="15.75" hidden="false" customHeight="true" outlineLevel="0" collapsed="false"/>
    <row r="244" customFormat="false" ht="15.75" hidden="false" customHeight="true" outlineLevel="0" collapsed="false"/>
    <row r="245" customFormat="false" ht="15.75" hidden="false" customHeight="true" outlineLevel="0" collapsed="false"/>
    <row r="246" customFormat="false" ht="15.75" hidden="false" customHeight="true" outlineLevel="0" collapsed="false"/>
    <row r="247" customFormat="false" ht="15.75" hidden="false" customHeight="true" outlineLevel="0" collapsed="false"/>
    <row r="248" customFormat="false" ht="15.75" hidden="false" customHeight="true" outlineLevel="0" collapsed="false"/>
    <row r="249" customFormat="false" ht="15.75" hidden="false" customHeight="true" outlineLevel="0" collapsed="false"/>
    <row r="250" customFormat="false" ht="15.75" hidden="false" customHeight="true" outlineLevel="0" collapsed="false"/>
    <row r="251" customFormat="false" ht="15.75" hidden="false" customHeight="true" outlineLevel="0" collapsed="false"/>
    <row r="252" customFormat="false" ht="15.75" hidden="false" customHeight="true" outlineLevel="0" collapsed="false"/>
    <row r="253" customFormat="false" ht="15.75" hidden="false" customHeight="true" outlineLevel="0" collapsed="false"/>
    <row r="254" customFormat="false" ht="15.75" hidden="false" customHeight="true" outlineLevel="0" collapsed="false"/>
    <row r="255" customFormat="false" ht="15.75" hidden="false" customHeight="true" outlineLevel="0" collapsed="false"/>
    <row r="256" customFormat="false" ht="15.75" hidden="false" customHeight="true" outlineLevel="0" collapsed="false"/>
    <row r="257" customFormat="false" ht="15.75" hidden="false" customHeight="true" outlineLevel="0" collapsed="false"/>
    <row r="258" customFormat="false" ht="15.75" hidden="false" customHeight="true" outlineLevel="0" collapsed="false"/>
    <row r="259" customFormat="false" ht="15.75" hidden="false" customHeight="true" outlineLevel="0" collapsed="false"/>
    <row r="260" customFormat="false" ht="15.75" hidden="false" customHeight="true" outlineLevel="0" collapsed="false"/>
    <row r="261" customFormat="false" ht="15.75" hidden="false" customHeight="true" outlineLevel="0" collapsed="false"/>
    <row r="262" customFormat="false" ht="15.75" hidden="false" customHeight="true" outlineLevel="0" collapsed="false"/>
    <row r="263" customFormat="false" ht="15.75" hidden="false" customHeight="true" outlineLevel="0" collapsed="false"/>
    <row r="264" customFormat="false" ht="15.75" hidden="false" customHeight="true" outlineLevel="0" collapsed="false"/>
    <row r="265" customFormat="false" ht="15.75" hidden="false" customHeight="true" outlineLevel="0" collapsed="false"/>
    <row r="266" customFormat="false" ht="15.75" hidden="false" customHeight="true" outlineLevel="0" collapsed="false"/>
    <row r="267" customFormat="false" ht="15.75" hidden="false" customHeight="true" outlineLevel="0" collapsed="false"/>
    <row r="268" customFormat="false" ht="15.75" hidden="false" customHeight="true" outlineLevel="0" collapsed="false"/>
    <row r="269" customFormat="false" ht="15.75" hidden="false" customHeight="true" outlineLevel="0" collapsed="false"/>
    <row r="270" customFormat="false" ht="15.75" hidden="false" customHeight="true" outlineLevel="0" collapsed="false"/>
    <row r="271" customFormat="false" ht="15.75" hidden="false" customHeight="true" outlineLevel="0" collapsed="false"/>
    <row r="272" customFormat="false" ht="15.75" hidden="false" customHeight="true" outlineLevel="0" collapsed="false"/>
    <row r="273" customFormat="false" ht="15.75" hidden="false" customHeight="true" outlineLevel="0" collapsed="false"/>
    <row r="274" customFormat="false" ht="15.75" hidden="false" customHeight="true" outlineLevel="0" collapsed="false"/>
    <row r="275" customFormat="false" ht="15.75" hidden="false" customHeight="true" outlineLevel="0" collapsed="false"/>
    <row r="276" customFormat="false" ht="15.75" hidden="false" customHeight="true" outlineLevel="0" collapsed="false"/>
    <row r="277" customFormat="false" ht="15.75" hidden="false" customHeight="true" outlineLevel="0" collapsed="false"/>
    <row r="278" customFormat="false" ht="15.75" hidden="false" customHeight="true" outlineLevel="0" collapsed="false"/>
    <row r="279" customFormat="false" ht="15.75" hidden="false" customHeight="true" outlineLevel="0" collapsed="false"/>
    <row r="280" customFormat="false" ht="15.75" hidden="false" customHeight="true" outlineLevel="0" collapsed="false"/>
    <row r="281" customFormat="false" ht="15.75" hidden="false" customHeight="true" outlineLevel="0" collapsed="false"/>
    <row r="282" customFormat="false" ht="15.75" hidden="false" customHeight="true" outlineLevel="0" collapsed="false"/>
    <row r="283" customFormat="false" ht="15.75" hidden="false" customHeight="true" outlineLevel="0" collapsed="false"/>
    <row r="284" customFormat="false" ht="15.75" hidden="false" customHeight="true" outlineLevel="0" collapsed="false"/>
    <row r="285" customFormat="false" ht="15.75" hidden="false" customHeight="true" outlineLevel="0" collapsed="false"/>
    <row r="286" customFormat="false" ht="15.75" hidden="false" customHeight="true" outlineLevel="0" collapsed="false"/>
    <row r="287" customFormat="false" ht="15.75" hidden="false" customHeight="true" outlineLevel="0" collapsed="false"/>
    <row r="288" customFormat="false" ht="15.75" hidden="false" customHeight="true" outlineLevel="0" collapsed="false"/>
    <row r="289" customFormat="false" ht="15.75" hidden="false" customHeight="true" outlineLevel="0" collapsed="false"/>
    <row r="290" customFormat="false" ht="15.75" hidden="false" customHeight="true" outlineLevel="0" collapsed="false"/>
    <row r="291" customFormat="false" ht="15.75" hidden="false" customHeight="true" outlineLevel="0" collapsed="false"/>
    <row r="292" customFormat="false" ht="15.75" hidden="false" customHeight="true" outlineLevel="0" collapsed="false"/>
    <row r="293" customFormat="false" ht="15.75" hidden="false" customHeight="true" outlineLevel="0" collapsed="false"/>
    <row r="294" customFormat="false" ht="15.75" hidden="false" customHeight="true" outlineLevel="0" collapsed="false"/>
    <row r="295" customFormat="false" ht="15.75" hidden="false" customHeight="true" outlineLevel="0" collapsed="false"/>
    <row r="296" customFormat="false" ht="15.75" hidden="false" customHeight="true" outlineLevel="0" collapsed="false"/>
    <row r="297" customFormat="false" ht="15.75" hidden="false" customHeight="true" outlineLevel="0" collapsed="false"/>
    <row r="298" customFormat="false" ht="15.75" hidden="false" customHeight="true" outlineLevel="0" collapsed="false"/>
    <row r="299" customFormat="false" ht="15.75" hidden="false" customHeight="true" outlineLevel="0" collapsed="false"/>
    <row r="300" customFormat="false" ht="15.75" hidden="false" customHeight="true" outlineLevel="0" collapsed="false"/>
    <row r="301" customFormat="false" ht="15.75" hidden="false" customHeight="true" outlineLevel="0" collapsed="false"/>
    <row r="302" customFormat="false" ht="15.75" hidden="false" customHeight="true" outlineLevel="0" collapsed="false"/>
    <row r="303" customFormat="false" ht="15.75" hidden="false" customHeight="true" outlineLevel="0" collapsed="false"/>
    <row r="304" customFormat="false" ht="15.75" hidden="false" customHeight="true" outlineLevel="0" collapsed="false"/>
    <row r="305" customFormat="false" ht="15.75" hidden="false" customHeight="true" outlineLevel="0" collapsed="false"/>
    <row r="306" customFormat="false" ht="15.75" hidden="false" customHeight="true" outlineLevel="0" collapsed="false"/>
    <row r="307" customFormat="false" ht="15.75" hidden="false" customHeight="true" outlineLevel="0" collapsed="false"/>
    <row r="308" customFormat="false" ht="15.75" hidden="false" customHeight="true" outlineLevel="0" collapsed="false"/>
    <row r="309" customFormat="false" ht="15.75" hidden="false" customHeight="true" outlineLevel="0" collapsed="false"/>
    <row r="310" customFormat="false" ht="15.75" hidden="false" customHeight="true" outlineLevel="0" collapsed="false"/>
    <row r="311" customFormat="false" ht="15.75" hidden="false" customHeight="true" outlineLevel="0" collapsed="false"/>
    <row r="312" customFormat="false" ht="15.75" hidden="false" customHeight="true" outlineLevel="0" collapsed="false"/>
    <row r="313" customFormat="false" ht="15.75" hidden="false" customHeight="true" outlineLevel="0" collapsed="false"/>
    <row r="314" customFormat="false" ht="15.75" hidden="false" customHeight="true" outlineLevel="0" collapsed="false"/>
    <row r="315" customFormat="false" ht="15.75" hidden="false" customHeight="true" outlineLevel="0" collapsed="false"/>
    <row r="316" customFormat="false" ht="15.75" hidden="false" customHeight="true" outlineLevel="0" collapsed="false"/>
    <row r="317" customFormat="false" ht="15.75" hidden="false" customHeight="true" outlineLevel="0" collapsed="false"/>
    <row r="318" customFormat="false" ht="15.75" hidden="false" customHeight="true" outlineLevel="0" collapsed="false"/>
    <row r="319" customFormat="false" ht="15.75" hidden="false" customHeight="true" outlineLevel="0" collapsed="false"/>
    <row r="320" customFormat="false" ht="15.75" hidden="false" customHeight="true" outlineLevel="0" collapsed="false"/>
    <row r="321" customFormat="false" ht="15.75" hidden="false" customHeight="true" outlineLevel="0" collapsed="false"/>
    <row r="322" customFormat="false" ht="15.75" hidden="false" customHeight="true" outlineLevel="0" collapsed="false"/>
    <row r="323" customFormat="false" ht="15.75" hidden="false" customHeight="true" outlineLevel="0" collapsed="false"/>
    <row r="324" customFormat="false" ht="15.75" hidden="false" customHeight="true" outlineLevel="0" collapsed="false"/>
    <row r="325" customFormat="false" ht="15.75" hidden="false" customHeight="true" outlineLevel="0" collapsed="false"/>
    <row r="326" customFormat="false" ht="15.75" hidden="false" customHeight="true" outlineLevel="0" collapsed="false"/>
    <row r="327" customFormat="false" ht="15.75" hidden="false" customHeight="true" outlineLevel="0" collapsed="false"/>
    <row r="328" customFormat="false" ht="15.75" hidden="false" customHeight="true" outlineLevel="0" collapsed="false"/>
    <row r="329" customFormat="false" ht="15.75" hidden="false" customHeight="true" outlineLevel="0" collapsed="false"/>
    <row r="330" customFormat="false" ht="15.75" hidden="false" customHeight="true" outlineLevel="0" collapsed="false"/>
    <row r="331" customFormat="false" ht="15.75" hidden="false" customHeight="true" outlineLevel="0" collapsed="false"/>
    <row r="332" customFormat="false" ht="15.75" hidden="false" customHeight="true" outlineLevel="0" collapsed="false"/>
    <row r="333" customFormat="false" ht="15.75" hidden="false" customHeight="true" outlineLevel="0" collapsed="false"/>
    <row r="334" customFormat="false" ht="15.75" hidden="false" customHeight="true" outlineLevel="0" collapsed="false"/>
    <row r="335" customFormat="false" ht="15.75" hidden="false" customHeight="true" outlineLevel="0" collapsed="false"/>
    <row r="336" customFormat="false" ht="15.75" hidden="false" customHeight="true" outlineLevel="0" collapsed="false"/>
    <row r="337" customFormat="false" ht="15.75" hidden="false" customHeight="true" outlineLevel="0" collapsed="false"/>
    <row r="338" customFormat="false" ht="15.75" hidden="false" customHeight="true" outlineLevel="0" collapsed="false"/>
    <row r="339" customFormat="false" ht="15.75" hidden="false" customHeight="true" outlineLevel="0" collapsed="false"/>
    <row r="340" customFormat="false" ht="15.75" hidden="false" customHeight="true" outlineLevel="0" collapsed="false"/>
    <row r="341" customFormat="false" ht="15.75" hidden="false" customHeight="true" outlineLevel="0" collapsed="false"/>
    <row r="342" customFormat="false" ht="15.75" hidden="false" customHeight="true" outlineLevel="0" collapsed="false"/>
    <row r="343" customFormat="false" ht="15.75" hidden="false" customHeight="true" outlineLevel="0" collapsed="false"/>
    <row r="344" customFormat="false" ht="15.75" hidden="false" customHeight="true" outlineLevel="0" collapsed="false"/>
    <row r="345" customFormat="false" ht="15.75" hidden="false" customHeight="true" outlineLevel="0" collapsed="false"/>
    <row r="346" customFormat="false" ht="15.75" hidden="false" customHeight="true" outlineLevel="0" collapsed="false"/>
    <row r="347" customFormat="false" ht="15.75" hidden="false" customHeight="true" outlineLevel="0" collapsed="false"/>
    <row r="348" customFormat="false" ht="15.75" hidden="false" customHeight="true" outlineLevel="0" collapsed="false"/>
    <row r="349" customFormat="false" ht="15.75" hidden="false" customHeight="true" outlineLevel="0" collapsed="false"/>
    <row r="350" customFormat="false" ht="15.75" hidden="false" customHeight="true" outlineLevel="0" collapsed="false"/>
    <row r="351" customFormat="false" ht="15.75" hidden="false" customHeight="true" outlineLevel="0" collapsed="false"/>
    <row r="352" customFormat="false" ht="15.75" hidden="false" customHeight="true" outlineLevel="0" collapsed="false"/>
    <row r="353" customFormat="false" ht="15.75" hidden="false" customHeight="true" outlineLevel="0" collapsed="false"/>
    <row r="354" customFormat="false" ht="15.75" hidden="false" customHeight="true" outlineLevel="0" collapsed="false"/>
    <row r="355" customFormat="false" ht="15.75" hidden="false" customHeight="true" outlineLevel="0" collapsed="false"/>
    <row r="356" customFormat="false" ht="15.75" hidden="false" customHeight="true" outlineLevel="0" collapsed="false"/>
    <row r="357" customFormat="false" ht="15.75" hidden="false" customHeight="true" outlineLevel="0" collapsed="false"/>
    <row r="358" customFormat="false" ht="15.75" hidden="false" customHeight="true" outlineLevel="0" collapsed="false"/>
    <row r="359" customFormat="false" ht="15.75" hidden="false" customHeight="true" outlineLevel="0" collapsed="false"/>
    <row r="360" customFormat="false" ht="15.75" hidden="false" customHeight="true" outlineLevel="0" collapsed="false"/>
    <row r="361" customFormat="false" ht="15.75" hidden="false" customHeight="true" outlineLevel="0" collapsed="false"/>
    <row r="362" customFormat="false" ht="15.75" hidden="false" customHeight="true" outlineLevel="0" collapsed="false"/>
    <row r="363" customFormat="false" ht="15.75" hidden="false" customHeight="true" outlineLevel="0" collapsed="false"/>
    <row r="364" customFormat="false" ht="15.75" hidden="false" customHeight="true" outlineLevel="0" collapsed="false"/>
    <row r="365" customFormat="false" ht="15.75" hidden="false" customHeight="true" outlineLevel="0" collapsed="false"/>
    <row r="366" customFormat="false" ht="15.75" hidden="false" customHeight="true" outlineLevel="0" collapsed="false"/>
    <row r="367" customFormat="false" ht="15.75" hidden="false" customHeight="true" outlineLevel="0" collapsed="false"/>
    <row r="368" customFormat="false" ht="15.75" hidden="false" customHeight="true" outlineLevel="0" collapsed="false"/>
    <row r="369" customFormat="false" ht="15.75" hidden="false" customHeight="true" outlineLevel="0" collapsed="false"/>
    <row r="370" customFormat="false" ht="15.75" hidden="false" customHeight="true" outlineLevel="0" collapsed="false"/>
    <row r="371" customFormat="false" ht="15.75" hidden="false" customHeight="true" outlineLevel="0" collapsed="false"/>
    <row r="372" customFormat="false" ht="15.75" hidden="false" customHeight="true" outlineLevel="0" collapsed="false"/>
    <row r="373" customFormat="false" ht="15.75" hidden="false" customHeight="true" outlineLevel="0" collapsed="false"/>
    <row r="374" customFormat="false" ht="15.75" hidden="false" customHeight="true" outlineLevel="0" collapsed="false"/>
    <row r="375" customFormat="false" ht="15.75" hidden="false" customHeight="true" outlineLevel="0" collapsed="false"/>
    <row r="376" customFormat="false" ht="15.75" hidden="false" customHeight="true" outlineLevel="0" collapsed="false"/>
    <row r="377" customFormat="false" ht="15.75" hidden="false" customHeight="true" outlineLevel="0" collapsed="false"/>
    <row r="378" customFormat="false" ht="15.75" hidden="false" customHeight="true" outlineLevel="0" collapsed="false"/>
    <row r="379" customFormat="false" ht="15.75" hidden="false" customHeight="true" outlineLevel="0" collapsed="false"/>
    <row r="380" customFormat="false" ht="15.75" hidden="false" customHeight="true" outlineLevel="0" collapsed="false"/>
    <row r="381" customFormat="false" ht="15.75" hidden="false" customHeight="true" outlineLevel="0" collapsed="false"/>
    <row r="382" customFormat="false" ht="15.75" hidden="false" customHeight="true" outlineLevel="0" collapsed="false"/>
    <row r="383" customFormat="false" ht="15.75" hidden="false" customHeight="true" outlineLevel="0" collapsed="false"/>
    <row r="384" customFormat="false" ht="15.75" hidden="false" customHeight="true" outlineLevel="0" collapsed="false"/>
    <row r="385" customFormat="false" ht="15.75" hidden="false" customHeight="true" outlineLevel="0" collapsed="false"/>
    <row r="386" customFormat="false" ht="15.75" hidden="false" customHeight="true" outlineLevel="0" collapsed="false"/>
    <row r="387" customFormat="false" ht="15.75" hidden="false" customHeight="true" outlineLevel="0" collapsed="false"/>
    <row r="388" customFormat="false" ht="15.75" hidden="false" customHeight="true" outlineLevel="0" collapsed="false"/>
    <row r="389" customFormat="false" ht="15.75" hidden="false" customHeight="true" outlineLevel="0" collapsed="false"/>
    <row r="390" customFormat="false" ht="15.75" hidden="false" customHeight="true" outlineLevel="0" collapsed="false"/>
    <row r="391" customFormat="false" ht="15.75" hidden="false" customHeight="true" outlineLevel="0" collapsed="false"/>
    <row r="392" customFormat="false" ht="15.75" hidden="false" customHeight="true" outlineLevel="0" collapsed="false"/>
    <row r="393" customFormat="false" ht="15.75" hidden="false" customHeight="true" outlineLevel="0" collapsed="false"/>
    <row r="394" customFormat="false" ht="15.75" hidden="false" customHeight="true" outlineLevel="0" collapsed="false"/>
    <row r="395" customFormat="false" ht="15.75" hidden="false" customHeight="true" outlineLevel="0" collapsed="false"/>
    <row r="396" customFormat="false" ht="15.75" hidden="false" customHeight="true" outlineLevel="0" collapsed="false"/>
    <row r="397" customFormat="false" ht="15.75" hidden="false" customHeight="true" outlineLevel="0" collapsed="false"/>
    <row r="398" customFormat="false" ht="15.75" hidden="false" customHeight="true" outlineLevel="0" collapsed="false"/>
    <row r="399" customFormat="false" ht="15.75" hidden="false" customHeight="true" outlineLevel="0" collapsed="false"/>
    <row r="400" customFormat="false" ht="15.75" hidden="false" customHeight="true" outlineLevel="0" collapsed="false"/>
    <row r="401" customFormat="false" ht="15.75" hidden="false" customHeight="true" outlineLevel="0" collapsed="false"/>
    <row r="402" customFormat="false" ht="15.75" hidden="false" customHeight="true" outlineLevel="0" collapsed="false"/>
    <row r="403" customFormat="false" ht="15.75" hidden="false" customHeight="true" outlineLevel="0" collapsed="false"/>
    <row r="404" customFormat="false" ht="15.75" hidden="false" customHeight="true" outlineLevel="0" collapsed="false"/>
    <row r="405" customFormat="false" ht="15.75" hidden="false" customHeight="true" outlineLevel="0" collapsed="false"/>
    <row r="406" customFormat="false" ht="15.75" hidden="false" customHeight="true" outlineLevel="0" collapsed="false"/>
    <row r="407" customFormat="false" ht="15.75" hidden="false" customHeight="true" outlineLevel="0" collapsed="false"/>
    <row r="408" customFormat="false" ht="15.75" hidden="false" customHeight="true" outlineLevel="0" collapsed="false"/>
    <row r="409" customFormat="false" ht="15.75" hidden="false" customHeight="true" outlineLevel="0" collapsed="false"/>
    <row r="410" customFormat="false" ht="15.75" hidden="false" customHeight="true" outlineLevel="0" collapsed="false"/>
    <row r="411" customFormat="false" ht="15.75" hidden="false" customHeight="true" outlineLevel="0" collapsed="false"/>
    <row r="412" customFormat="false" ht="15.75" hidden="false" customHeight="true" outlineLevel="0" collapsed="false"/>
    <row r="413" customFormat="false" ht="15.75" hidden="false" customHeight="true" outlineLevel="0" collapsed="false"/>
    <row r="414" customFormat="false" ht="15.75" hidden="false" customHeight="true" outlineLevel="0" collapsed="false"/>
    <row r="415" customFormat="false" ht="15.75" hidden="false" customHeight="true" outlineLevel="0" collapsed="false"/>
    <row r="416" customFormat="false" ht="15.75" hidden="false" customHeight="true" outlineLevel="0" collapsed="false"/>
    <row r="417" customFormat="false" ht="15.75" hidden="false" customHeight="true" outlineLevel="0" collapsed="false"/>
    <row r="418" customFormat="false" ht="15.75" hidden="false" customHeight="true" outlineLevel="0" collapsed="false"/>
    <row r="419" customFormat="false" ht="15.75" hidden="false" customHeight="true" outlineLevel="0" collapsed="false"/>
    <row r="420" customFormat="false" ht="15.75" hidden="false" customHeight="true" outlineLevel="0" collapsed="false"/>
    <row r="421" customFormat="false" ht="15.75" hidden="false" customHeight="true" outlineLevel="0" collapsed="false"/>
    <row r="422" customFormat="false" ht="15.75" hidden="false" customHeight="true" outlineLevel="0" collapsed="false"/>
    <row r="423" customFormat="false" ht="15.75" hidden="false" customHeight="true" outlineLevel="0" collapsed="false"/>
    <row r="424" customFormat="false" ht="15.75" hidden="false" customHeight="true" outlineLevel="0" collapsed="false"/>
    <row r="425" customFormat="false" ht="15.75" hidden="false" customHeight="true" outlineLevel="0" collapsed="false"/>
    <row r="426" customFormat="false" ht="15.75" hidden="false" customHeight="true" outlineLevel="0" collapsed="false"/>
    <row r="427" customFormat="false" ht="15.75" hidden="false" customHeight="true" outlineLevel="0" collapsed="false"/>
    <row r="428" customFormat="false" ht="15.75" hidden="false" customHeight="true" outlineLevel="0" collapsed="false"/>
    <row r="429" customFormat="false" ht="15.75" hidden="false" customHeight="true" outlineLevel="0" collapsed="false"/>
    <row r="430" customFormat="false" ht="15.75" hidden="false" customHeight="true" outlineLevel="0" collapsed="false"/>
    <row r="431" customFormat="false" ht="15.75" hidden="false" customHeight="true" outlineLevel="0" collapsed="false"/>
    <row r="432" customFormat="false" ht="15.75" hidden="false" customHeight="true" outlineLevel="0" collapsed="false"/>
    <row r="433" customFormat="false" ht="15.75" hidden="false" customHeight="true" outlineLevel="0" collapsed="false"/>
    <row r="434" customFormat="false" ht="15.75" hidden="false" customHeight="true" outlineLevel="0" collapsed="false"/>
    <row r="435" customFormat="false" ht="15.75" hidden="false" customHeight="true" outlineLevel="0" collapsed="false"/>
    <row r="436" customFormat="false" ht="15.75" hidden="false" customHeight="true" outlineLevel="0" collapsed="false"/>
    <row r="437" customFormat="false" ht="15.75" hidden="false" customHeight="true" outlineLevel="0" collapsed="false"/>
    <row r="438" customFormat="false" ht="15.75" hidden="false" customHeight="true" outlineLevel="0" collapsed="false"/>
    <row r="439" customFormat="false" ht="15.75" hidden="false" customHeight="true" outlineLevel="0" collapsed="false"/>
    <row r="440" customFormat="false" ht="15.75" hidden="false" customHeight="true" outlineLevel="0" collapsed="false"/>
    <row r="441" customFormat="false" ht="15.75" hidden="false" customHeight="true" outlineLevel="0" collapsed="false"/>
    <row r="442" customFormat="false" ht="15.75" hidden="false" customHeight="true" outlineLevel="0" collapsed="false"/>
    <row r="443" customFormat="false" ht="15.75" hidden="false" customHeight="true" outlineLevel="0" collapsed="false"/>
    <row r="444" customFormat="false" ht="15.75" hidden="false" customHeight="true" outlineLevel="0" collapsed="false"/>
    <row r="445" customFormat="false" ht="15.75" hidden="false" customHeight="true" outlineLevel="0" collapsed="false"/>
    <row r="446" customFormat="false" ht="15.75" hidden="false" customHeight="true" outlineLevel="0" collapsed="false"/>
    <row r="447" customFormat="false" ht="15.75" hidden="false" customHeight="true" outlineLevel="0" collapsed="false"/>
    <row r="448" customFormat="false" ht="15.75" hidden="false" customHeight="true" outlineLevel="0" collapsed="false"/>
    <row r="449" customFormat="false" ht="15.75" hidden="false" customHeight="true" outlineLevel="0" collapsed="false"/>
    <row r="450" customFormat="false" ht="15.75" hidden="false" customHeight="true" outlineLevel="0" collapsed="false"/>
    <row r="451" customFormat="false" ht="15.75" hidden="false" customHeight="true" outlineLevel="0" collapsed="false"/>
    <row r="452" customFormat="false" ht="15.75" hidden="false" customHeight="true" outlineLevel="0" collapsed="false"/>
    <row r="453" customFormat="false" ht="15.75" hidden="false" customHeight="true" outlineLevel="0" collapsed="false"/>
    <row r="454" customFormat="false" ht="15.75" hidden="false" customHeight="true" outlineLevel="0" collapsed="false"/>
    <row r="455" customFormat="false" ht="15.75" hidden="false" customHeight="true" outlineLevel="0" collapsed="false"/>
    <row r="456" customFormat="false" ht="15.75" hidden="false" customHeight="true" outlineLevel="0" collapsed="false"/>
    <row r="457" customFormat="false" ht="15.75" hidden="false" customHeight="true" outlineLevel="0" collapsed="false"/>
    <row r="458" customFormat="false" ht="15.75" hidden="false" customHeight="true" outlineLevel="0" collapsed="false"/>
    <row r="459" customFormat="false" ht="15.75" hidden="false" customHeight="true" outlineLevel="0" collapsed="false"/>
    <row r="460" customFormat="false" ht="15.75" hidden="false" customHeight="true" outlineLevel="0" collapsed="false"/>
    <row r="461" customFormat="false" ht="15.75" hidden="false" customHeight="true" outlineLevel="0" collapsed="false"/>
    <row r="462" customFormat="false" ht="15.75" hidden="false" customHeight="true" outlineLevel="0" collapsed="false"/>
    <row r="463" customFormat="false" ht="15.75" hidden="false" customHeight="true" outlineLevel="0" collapsed="false"/>
    <row r="464" customFormat="false" ht="15.75" hidden="false" customHeight="true" outlineLevel="0" collapsed="false"/>
    <row r="465" customFormat="false" ht="15.75" hidden="false" customHeight="true" outlineLevel="0" collapsed="false"/>
    <row r="466" customFormat="false" ht="15.75" hidden="false" customHeight="true" outlineLevel="0" collapsed="false"/>
    <row r="467" customFormat="false" ht="15.75" hidden="false" customHeight="true" outlineLevel="0" collapsed="false"/>
    <row r="468" customFormat="false" ht="15.75" hidden="false" customHeight="true" outlineLevel="0" collapsed="false"/>
    <row r="469" customFormat="false" ht="15.75" hidden="false" customHeight="true" outlineLevel="0" collapsed="false"/>
    <row r="470" customFormat="false" ht="15.75" hidden="false" customHeight="true" outlineLevel="0" collapsed="false"/>
    <row r="471" customFormat="false" ht="15.75" hidden="false" customHeight="true" outlineLevel="0" collapsed="false"/>
    <row r="472" customFormat="false" ht="15.75" hidden="false" customHeight="true" outlineLevel="0" collapsed="false"/>
    <row r="473" customFormat="false" ht="15.75" hidden="false" customHeight="true" outlineLevel="0" collapsed="false"/>
    <row r="474" customFormat="false" ht="15.75" hidden="false" customHeight="true" outlineLevel="0" collapsed="false"/>
    <row r="475" customFormat="false" ht="15.75" hidden="false" customHeight="true" outlineLevel="0" collapsed="false"/>
    <row r="476" customFormat="false" ht="15.75" hidden="false" customHeight="true" outlineLevel="0" collapsed="false"/>
    <row r="477" customFormat="false" ht="15.75" hidden="false" customHeight="true" outlineLevel="0" collapsed="false"/>
    <row r="478" customFormat="false" ht="15.75" hidden="false" customHeight="true" outlineLevel="0" collapsed="false"/>
    <row r="479" customFormat="false" ht="15.75" hidden="false" customHeight="true" outlineLevel="0" collapsed="false"/>
    <row r="480" customFormat="false" ht="15.75" hidden="false" customHeight="true" outlineLevel="0" collapsed="false"/>
    <row r="481" customFormat="false" ht="15.75" hidden="false" customHeight="true" outlineLevel="0" collapsed="false"/>
    <row r="482" customFormat="false" ht="15.75" hidden="false" customHeight="true" outlineLevel="0" collapsed="false"/>
    <row r="483" customFormat="false" ht="15.75" hidden="false" customHeight="true" outlineLevel="0" collapsed="false"/>
    <row r="484" customFormat="false" ht="15.75" hidden="false" customHeight="true" outlineLevel="0" collapsed="false"/>
    <row r="485" customFormat="false" ht="15.75" hidden="false" customHeight="true" outlineLevel="0" collapsed="false"/>
    <row r="486" customFormat="false" ht="15.75" hidden="false" customHeight="true" outlineLevel="0" collapsed="false"/>
    <row r="487" customFormat="false" ht="15.75" hidden="false" customHeight="true" outlineLevel="0" collapsed="false"/>
    <row r="488" customFormat="false" ht="15.75" hidden="false" customHeight="true" outlineLevel="0" collapsed="false"/>
    <row r="489" customFormat="false" ht="15.75" hidden="false" customHeight="true" outlineLevel="0" collapsed="false"/>
    <row r="490" customFormat="false" ht="15.75" hidden="false" customHeight="true" outlineLevel="0" collapsed="false"/>
    <row r="491" customFormat="false" ht="15.75" hidden="false" customHeight="true" outlineLevel="0" collapsed="false"/>
    <row r="492" customFormat="false" ht="15.75" hidden="false" customHeight="true" outlineLevel="0" collapsed="false"/>
    <row r="493" customFormat="false" ht="15.75" hidden="false" customHeight="true" outlineLevel="0" collapsed="false"/>
    <row r="494" customFormat="false" ht="15.75" hidden="false" customHeight="true" outlineLevel="0" collapsed="false"/>
    <row r="495" customFormat="false" ht="15.75" hidden="false" customHeight="true" outlineLevel="0" collapsed="false"/>
    <row r="496" customFormat="false" ht="15.75" hidden="false" customHeight="true" outlineLevel="0" collapsed="false"/>
    <row r="497" customFormat="false" ht="15.75" hidden="false" customHeight="true" outlineLevel="0" collapsed="false"/>
    <row r="498" customFormat="false" ht="15.75" hidden="false" customHeight="true" outlineLevel="0" collapsed="false"/>
    <row r="499" customFormat="false" ht="15.75" hidden="false" customHeight="true" outlineLevel="0" collapsed="false"/>
    <row r="500" customFormat="false" ht="15.75" hidden="false" customHeight="true" outlineLevel="0" collapsed="false"/>
    <row r="501" customFormat="false" ht="15.75" hidden="false" customHeight="true" outlineLevel="0" collapsed="false"/>
    <row r="502" customFormat="false" ht="15.75" hidden="false" customHeight="true" outlineLevel="0" collapsed="false"/>
    <row r="503" customFormat="false" ht="15.75" hidden="false" customHeight="true" outlineLevel="0" collapsed="false"/>
    <row r="504" customFormat="false" ht="15.75" hidden="false" customHeight="true" outlineLevel="0" collapsed="false"/>
    <row r="505" customFormat="false" ht="15.75" hidden="false" customHeight="true" outlineLevel="0" collapsed="false"/>
    <row r="506" customFormat="false" ht="15.75" hidden="false" customHeight="true" outlineLevel="0" collapsed="false"/>
    <row r="507" customFormat="false" ht="15.75" hidden="false" customHeight="true" outlineLevel="0" collapsed="false"/>
    <row r="508" customFormat="false" ht="15.75" hidden="false" customHeight="true" outlineLevel="0" collapsed="false"/>
    <row r="509" customFormat="false" ht="15.75" hidden="false" customHeight="true" outlineLevel="0" collapsed="false"/>
    <row r="510" customFormat="false" ht="15.75" hidden="false" customHeight="true" outlineLevel="0" collapsed="false"/>
    <row r="511" customFormat="false" ht="15.75" hidden="false" customHeight="true" outlineLevel="0" collapsed="false"/>
    <row r="512" customFormat="false" ht="15.75" hidden="false" customHeight="true" outlineLevel="0" collapsed="false"/>
    <row r="513" customFormat="false" ht="15.75" hidden="false" customHeight="true" outlineLevel="0" collapsed="false"/>
    <row r="514" customFormat="false" ht="15.75" hidden="false" customHeight="true" outlineLevel="0" collapsed="false"/>
    <row r="515" customFormat="false" ht="15.75" hidden="false" customHeight="true" outlineLevel="0" collapsed="false"/>
    <row r="516" customFormat="false" ht="15.75" hidden="false" customHeight="true" outlineLevel="0" collapsed="false"/>
    <row r="517" customFormat="false" ht="15.75" hidden="false" customHeight="true" outlineLevel="0" collapsed="false"/>
    <row r="518" customFormat="false" ht="15.75" hidden="false" customHeight="true" outlineLevel="0" collapsed="false"/>
    <row r="519" customFormat="false" ht="15.75" hidden="false" customHeight="true" outlineLevel="0" collapsed="false"/>
    <row r="520" customFormat="false" ht="15.75" hidden="false" customHeight="true" outlineLevel="0" collapsed="false"/>
    <row r="521" customFormat="false" ht="15.75" hidden="false" customHeight="true" outlineLevel="0" collapsed="false"/>
    <row r="522" customFormat="false" ht="15.75" hidden="false" customHeight="true" outlineLevel="0" collapsed="false"/>
    <row r="523" customFormat="false" ht="15.75" hidden="false" customHeight="true" outlineLevel="0" collapsed="false"/>
    <row r="524" customFormat="false" ht="15.75" hidden="false" customHeight="true" outlineLevel="0" collapsed="false"/>
    <row r="525" customFormat="false" ht="15.75" hidden="false" customHeight="true" outlineLevel="0" collapsed="false"/>
    <row r="526" customFormat="false" ht="15.75" hidden="false" customHeight="true" outlineLevel="0" collapsed="false"/>
    <row r="527" customFormat="false" ht="15.75" hidden="false" customHeight="true" outlineLevel="0" collapsed="false"/>
    <row r="528" customFormat="false" ht="15.75" hidden="false" customHeight="true" outlineLevel="0" collapsed="false"/>
    <row r="529" customFormat="false" ht="15.75" hidden="false" customHeight="true" outlineLevel="0" collapsed="false"/>
    <row r="530" customFormat="false" ht="15.75" hidden="false" customHeight="true" outlineLevel="0" collapsed="false"/>
    <row r="531" customFormat="false" ht="15.75" hidden="false" customHeight="true" outlineLevel="0" collapsed="false"/>
    <row r="532" customFormat="false" ht="15.75" hidden="false" customHeight="true" outlineLevel="0" collapsed="false"/>
    <row r="533" customFormat="false" ht="15.75" hidden="false" customHeight="true" outlineLevel="0" collapsed="false"/>
    <row r="534" customFormat="false" ht="15.75" hidden="false" customHeight="true" outlineLevel="0" collapsed="false"/>
    <row r="535" customFormat="false" ht="15.75" hidden="false" customHeight="true" outlineLevel="0" collapsed="false"/>
    <row r="536" customFormat="false" ht="15.75" hidden="false" customHeight="true" outlineLevel="0" collapsed="false"/>
    <row r="537" customFormat="false" ht="15.75" hidden="false" customHeight="true" outlineLevel="0" collapsed="false"/>
    <row r="538" customFormat="false" ht="15.75" hidden="false" customHeight="true" outlineLevel="0" collapsed="false"/>
    <row r="539" customFormat="false" ht="15.75" hidden="false" customHeight="true" outlineLevel="0" collapsed="false"/>
    <row r="540" customFormat="false" ht="15.75" hidden="false" customHeight="true" outlineLevel="0" collapsed="false"/>
    <row r="541" customFormat="false" ht="15.75" hidden="false" customHeight="true" outlineLevel="0" collapsed="false"/>
    <row r="542" customFormat="false" ht="15.75" hidden="false" customHeight="true" outlineLevel="0" collapsed="false"/>
    <row r="543" customFormat="false" ht="15.75" hidden="false" customHeight="true" outlineLevel="0" collapsed="false"/>
    <row r="544" customFormat="false" ht="15.75" hidden="false" customHeight="true" outlineLevel="0" collapsed="false"/>
    <row r="545" customFormat="false" ht="15.75" hidden="false" customHeight="true" outlineLevel="0" collapsed="false"/>
    <row r="546" customFormat="false" ht="15.75" hidden="false" customHeight="true" outlineLevel="0" collapsed="false"/>
    <row r="547" customFormat="false" ht="15.75" hidden="false" customHeight="true" outlineLevel="0" collapsed="false"/>
    <row r="548" customFormat="false" ht="15.75" hidden="false" customHeight="true" outlineLevel="0" collapsed="false"/>
    <row r="549" customFormat="false" ht="15.75" hidden="false" customHeight="true" outlineLevel="0" collapsed="false"/>
    <row r="550" customFormat="false" ht="15.75" hidden="false" customHeight="true" outlineLevel="0" collapsed="false"/>
    <row r="551" customFormat="false" ht="15.75" hidden="false" customHeight="true" outlineLevel="0" collapsed="false"/>
    <row r="552" customFormat="false" ht="15.75" hidden="false" customHeight="true" outlineLevel="0" collapsed="false"/>
    <row r="553" customFormat="false" ht="15.75" hidden="false" customHeight="true" outlineLevel="0" collapsed="false"/>
    <row r="554" customFormat="false" ht="15.75" hidden="false" customHeight="true" outlineLevel="0" collapsed="false"/>
    <row r="555" customFormat="false" ht="15.75" hidden="false" customHeight="true" outlineLevel="0" collapsed="false"/>
    <row r="556" customFormat="false" ht="15.75" hidden="false" customHeight="true" outlineLevel="0" collapsed="false"/>
    <row r="557" customFormat="false" ht="15.75" hidden="false" customHeight="true" outlineLevel="0" collapsed="false"/>
    <row r="558" customFormat="false" ht="15.75" hidden="false" customHeight="true" outlineLevel="0" collapsed="false"/>
    <row r="559" customFormat="false" ht="15.75" hidden="false" customHeight="true" outlineLevel="0" collapsed="false"/>
    <row r="560" customFormat="false" ht="15.75" hidden="false" customHeight="true" outlineLevel="0" collapsed="false"/>
    <row r="561" customFormat="false" ht="15.75" hidden="false" customHeight="true" outlineLevel="0" collapsed="false"/>
    <row r="562" customFormat="false" ht="15.75" hidden="false" customHeight="true" outlineLevel="0" collapsed="false"/>
    <row r="563" customFormat="false" ht="15.75" hidden="false" customHeight="true" outlineLevel="0" collapsed="false"/>
    <row r="564" customFormat="false" ht="15.75" hidden="false" customHeight="true" outlineLevel="0" collapsed="false"/>
    <row r="565" customFormat="false" ht="15.75" hidden="false" customHeight="true" outlineLevel="0" collapsed="false"/>
    <row r="566" customFormat="false" ht="15.75" hidden="false" customHeight="true" outlineLevel="0" collapsed="false"/>
    <row r="567" customFormat="false" ht="15.75" hidden="false" customHeight="true" outlineLevel="0" collapsed="false"/>
    <row r="568" customFormat="false" ht="15.75" hidden="false" customHeight="true" outlineLevel="0" collapsed="false"/>
    <row r="569" customFormat="false" ht="15.75" hidden="false" customHeight="true" outlineLevel="0" collapsed="false"/>
    <row r="570" customFormat="false" ht="15.75" hidden="false" customHeight="true" outlineLevel="0" collapsed="false"/>
    <row r="571" customFormat="false" ht="15.75" hidden="false" customHeight="true" outlineLevel="0" collapsed="false"/>
    <row r="572" customFormat="false" ht="15.75" hidden="false" customHeight="true" outlineLevel="0" collapsed="false"/>
    <row r="573" customFormat="false" ht="15.75" hidden="false" customHeight="true" outlineLevel="0" collapsed="false"/>
    <row r="574" customFormat="false" ht="15.75" hidden="false" customHeight="true" outlineLevel="0" collapsed="false"/>
    <row r="575" customFormat="false" ht="15.75" hidden="false" customHeight="true" outlineLevel="0" collapsed="false"/>
    <row r="576" customFormat="false" ht="15.75" hidden="false" customHeight="true" outlineLevel="0" collapsed="false"/>
    <row r="577" customFormat="false" ht="15.75" hidden="false" customHeight="true" outlineLevel="0" collapsed="false"/>
    <row r="578" customFormat="false" ht="15.75" hidden="false" customHeight="true" outlineLevel="0" collapsed="false"/>
    <row r="579" customFormat="false" ht="15.75" hidden="false" customHeight="true" outlineLevel="0" collapsed="false"/>
    <row r="580" customFormat="false" ht="15.75" hidden="false" customHeight="true" outlineLevel="0" collapsed="false"/>
    <row r="581" customFormat="false" ht="15.75" hidden="false" customHeight="true" outlineLevel="0" collapsed="false"/>
    <row r="582" customFormat="false" ht="15.75" hidden="false" customHeight="true" outlineLevel="0" collapsed="false"/>
    <row r="583" customFormat="false" ht="15.75" hidden="false" customHeight="true" outlineLevel="0" collapsed="false"/>
    <row r="584" customFormat="false" ht="15.75" hidden="false" customHeight="true" outlineLevel="0" collapsed="false"/>
    <row r="585" customFormat="false" ht="15.75" hidden="false" customHeight="true" outlineLevel="0" collapsed="false"/>
    <row r="586" customFormat="false" ht="15.75" hidden="false" customHeight="true" outlineLevel="0" collapsed="false"/>
    <row r="587" customFormat="false" ht="15.75" hidden="false" customHeight="true" outlineLevel="0" collapsed="false"/>
    <row r="588" customFormat="false" ht="15.75" hidden="false" customHeight="true" outlineLevel="0" collapsed="false"/>
    <row r="589" customFormat="false" ht="15.75" hidden="false" customHeight="true" outlineLevel="0" collapsed="false"/>
    <row r="590" customFormat="false" ht="15.75" hidden="false" customHeight="true" outlineLevel="0" collapsed="false"/>
    <row r="591" customFormat="false" ht="15.75" hidden="false" customHeight="true" outlineLevel="0" collapsed="false"/>
    <row r="592" customFormat="false" ht="15.75" hidden="false" customHeight="true" outlineLevel="0" collapsed="false"/>
    <row r="593" customFormat="false" ht="15.75" hidden="false" customHeight="true" outlineLevel="0" collapsed="false"/>
    <row r="594" customFormat="false" ht="15.75" hidden="false" customHeight="true" outlineLevel="0" collapsed="false"/>
    <row r="595" customFormat="false" ht="15.75" hidden="false" customHeight="true" outlineLevel="0" collapsed="false"/>
    <row r="596" customFormat="false" ht="15.75" hidden="false" customHeight="true" outlineLevel="0" collapsed="false"/>
    <row r="597" customFormat="false" ht="15.75" hidden="false" customHeight="true" outlineLevel="0" collapsed="false"/>
    <row r="598" customFormat="false" ht="15.75" hidden="false" customHeight="true" outlineLevel="0" collapsed="false"/>
    <row r="599" customFormat="false" ht="15.75" hidden="false" customHeight="true" outlineLevel="0" collapsed="false"/>
    <row r="600" customFormat="false" ht="15.75" hidden="false" customHeight="true" outlineLevel="0" collapsed="false"/>
    <row r="601" customFormat="false" ht="15.75" hidden="false" customHeight="true" outlineLevel="0" collapsed="false"/>
    <row r="602" customFormat="false" ht="15.75" hidden="false" customHeight="true" outlineLevel="0" collapsed="false"/>
    <row r="603" customFormat="false" ht="15.75" hidden="false" customHeight="true" outlineLevel="0" collapsed="false"/>
    <row r="604" customFormat="false" ht="15.75" hidden="false" customHeight="true" outlineLevel="0" collapsed="false"/>
    <row r="605" customFormat="false" ht="15.75" hidden="false" customHeight="true" outlineLevel="0" collapsed="false"/>
    <row r="606" customFormat="false" ht="15.75" hidden="false" customHeight="true" outlineLevel="0" collapsed="false"/>
    <row r="607" customFormat="false" ht="15.75" hidden="false" customHeight="true" outlineLevel="0" collapsed="false"/>
    <row r="608" customFormat="false" ht="15.75" hidden="false" customHeight="true" outlineLevel="0" collapsed="false"/>
    <row r="609" customFormat="false" ht="15.75" hidden="false" customHeight="true" outlineLevel="0" collapsed="false"/>
    <row r="610" customFormat="false" ht="15.75" hidden="false" customHeight="true" outlineLevel="0" collapsed="false"/>
    <row r="611" customFormat="false" ht="15.75" hidden="false" customHeight="true" outlineLevel="0" collapsed="false"/>
    <row r="612" customFormat="false" ht="15.75" hidden="false" customHeight="true" outlineLevel="0" collapsed="false"/>
    <row r="613" customFormat="false" ht="15.75" hidden="false" customHeight="true" outlineLevel="0" collapsed="false"/>
    <row r="614" customFormat="false" ht="15.75" hidden="false" customHeight="true" outlineLevel="0" collapsed="false"/>
    <row r="615" customFormat="false" ht="15.75" hidden="false" customHeight="true" outlineLevel="0" collapsed="false"/>
    <row r="616" customFormat="false" ht="15.75" hidden="false" customHeight="true" outlineLevel="0" collapsed="false"/>
    <row r="617" customFormat="false" ht="15.75" hidden="false" customHeight="true" outlineLevel="0" collapsed="false"/>
    <row r="618" customFormat="false" ht="15.75" hidden="false" customHeight="true" outlineLevel="0" collapsed="false"/>
    <row r="619" customFormat="false" ht="15.75" hidden="false" customHeight="true" outlineLevel="0" collapsed="false"/>
    <row r="620" customFormat="false" ht="15.75" hidden="false" customHeight="true" outlineLevel="0" collapsed="false"/>
    <row r="621" customFormat="false" ht="15.75" hidden="false" customHeight="true" outlineLevel="0" collapsed="false"/>
    <row r="622" customFormat="false" ht="15.75" hidden="false" customHeight="true" outlineLevel="0" collapsed="false"/>
    <row r="623" customFormat="false" ht="15.75" hidden="false" customHeight="true" outlineLevel="0" collapsed="false"/>
    <row r="624" customFormat="false" ht="15.75" hidden="false" customHeight="true" outlineLevel="0" collapsed="false"/>
    <row r="625" customFormat="false" ht="15.75" hidden="false" customHeight="true" outlineLevel="0" collapsed="false"/>
    <row r="626" customFormat="false" ht="15.75" hidden="false" customHeight="true" outlineLevel="0" collapsed="false"/>
    <row r="627" customFormat="false" ht="15.75" hidden="false" customHeight="true" outlineLevel="0" collapsed="false"/>
    <row r="628" customFormat="false" ht="15.75" hidden="false" customHeight="true" outlineLevel="0" collapsed="false"/>
    <row r="629" customFormat="false" ht="15.75" hidden="false" customHeight="true" outlineLevel="0" collapsed="false"/>
    <row r="630" customFormat="false" ht="15.75" hidden="false" customHeight="true" outlineLevel="0" collapsed="false"/>
    <row r="631" customFormat="false" ht="15.75" hidden="false" customHeight="true" outlineLevel="0" collapsed="false"/>
    <row r="632" customFormat="false" ht="15.75" hidden="false" customHeight="true" outlineLevel="0" collapsed="false"/>
    <row r="633" customFormat="false" ht="15.75" hidden="false" customHeight="true" outlineLevel="0" collapsed="false"/>
    <row r="634" customFormat="false" ht="15.75" hidden="false" customHeight="true" outlineLevel="0" collapsed="false"/>
    <row r="635" customFormat="false" ht="15.75" hidden="false" customHeight="true" outlineLevel="0" collapsed="false"/>
    <row r="636" customFormat="false" ht="15.75" hidden="false" customHeight="true" outlineLevel="0" collapsed="false"/>
    <row r="637" customFormat="false" ht="15.75" hidden="false" customHeight="true" outlineLevel="0" collapsed="false"/>
    <row r="638" customFormat="false" ht="15.75" hidden="false" customHeight="true" outlineLevel="0" collapsed="false"/>
    <row r="639" customFormat="false" ht="15.75" hidden="false" customHeight="true" outlineLevel="0" collapsed="false"/>
    <row r="640" customFormat="false" ht="15.75" hidden="false" customHeight="true" outlineLevel="0" collapsed="false"/>
    <row r="641" customFormat="false" ht="15.75" hidden="false" customHeight="true" outlineLevel="0" collapsed="false"/>
    <row r="642" customFormat="false" ht="15.75" hidden="false" customHeight="true" outlineLevel="0" collapsed="false"/>
    <row r="643" customFormat="false" ht="15.75" hidden="false" customHeight="true" outlineLevel="0" collapsed="false"/>
    <row r="644" customFormat="false" ht="15.75" hidden="false" customHeight="true" outlineLevel="0" collapsed="false"/>
    <row r="645" customFormat="false" ht="15.75" hidden="false" customHeight="true" outlineLevel="0" collapsed="false"/>
    <row r="646" customFormat="false" ht="15.75" hidden="false" customHeight="true" outlineLevel="0" collapsed="false"/>
    <row r="647" customFormat="false" ht="15.75" hidden="false" customHeight="true" outlineLevel="0" collapsed="false"/>
    <row r="648" customFormat="false" ht="15.75" hidden="false" customHeight="true" outlineLevel="0" collapsed="false"/>
    <row r="649" customFormat="false" ht="15.75" hidden="false" customHeight="true" outlineLevel="0" collapsed="false"/>
    <row r="650" customFormat="false" ht="15.75" hidden="false" customHeight="true" outlineLevel="0" collapsed="false"/>
    <row r="651" customFormat="false" ht="15.75" hidden="false" customHeight="true" outlineLevel="0" collapsed="false"/>
    <row r="652" customFormat="false" ht="15.75" hidden="false" customHeight="true" outlineLevel="0" collapsed="false"/>
    <row r="653" customFormat="false" ht="15.75" hidden="false" customHeight="true" outlineLevel="0" collapsed="false"/>
    <row r="654" customFormat="false" ht="15.75" hidden="false" customHeight="true" outlineLevel="0" collapsed="false"/>
    <row r="655" customFormat="false" ht="15.75" hidden="false" customHeight="true" outlineLevel="0" collapsed="false"/>
    <row r="656" customFormat="false" ht="15.75" hidden="false" customHeight="true" outlineLevel="0" collapsed="false"/>
    <row r="657" customFormat="false" ht="15.75" hidden="false" customHeight="true" outlineLevel="0" collapsed="false"/>
    <row r="658" customFormat="false" ht="15.75" hidden="false" customHeight="true" outlineLevel="0" collapsed="false"/>
    <row r="659" customFormat="false" ht="15.75" hidden="false" customHeight="true" outlineLevel="0" collapsed="false"/>
    <row r="660" customFormat="false" ht="15.75" hidden="false" customHeight="true" outlineLevel="0" collapsed="false"/>
    <row r="661" customFormat="false" ht="15.75" hidden="false" customHeight="true" outlineLevel="0" collapsed="false"/>
    <row r="662" customFormat="false" ht="15.75" hidden="false" customHeight="true" outlineLevel="0" collapsed="false"/>
    <row r="663" customFormat="false" ht="15.75" hidden="false" customHeight="true" outlineLevel="0" collapsed="false"/>
    <row r="664" customFormat="false" ht="15.75" hidden="false" customHeight="true" outlineLevel="0" collapsed="false"/>
    <row r="665" customFormat="false" ht="15.75" hidden="false" customHeight="true" outlineLevel="0" collapsed="false"/>
    <row r="666" customFormat="false" ht="15.75" hidden="false" customHeight="true" outlineLevel="0" collapsed="false"/>
    <row r="667" customFormat="false" ht="15.75" hidden="false" customHeight="true" outlineLevel="0" collapsed="false"/>
    <row r="668" customFormat="false" ht="15.75" hidden="false" customHeight="true" outlineLevel="0" collapsed="false"/>
    <row r="669" customFormat="false" ht="15.75" hidden="false" customHeight="true" outlineLevel="0" collapsed="false"/>
    <row r="670" customFormat="false" ht="15.75" hidden="false" customHeight="true" outlineLevel="0" collapsed="false"/>
    <row r="671" customFormat="false" ht="15.75" hidden="false" customHeight="true" outlineLevel="0" collapsed="false"/>
    <row r="672" customFormat="false" ht="15.75" hidden="false" customHeight="true" outlineLevel="0" collapsed="false"/>
    <row r="673" customFormat="false" ht="15.75" hidden="false" customHeight="true" outlineLevel="0" collapsed="false"/>
    <row r="674" customFormat="false" ht="15.75" hidden="false" customHeight="true" outlineLevel="0" collapsed="false"/>
    <row r="675" customFormat="false" ht="15.75" hidden="false" customHeight="true" outlineLevel="0" collapsed="false"/>
    <row r="676" customFormat="false" ht="15.75" hidden="false" customHeight="true" outlineLevel="0" collapsed="false"/>
    <row r="677" customFormat="false" ht="15.75" hidden="false" customHeight="true" outlineLevel="0" collapsed="false"/>
    <row r="678" customFormat="false" ht="15.75" hidden="false" customHeight="true" outlineLevel="0" collapsed="false"/>
    <row r="679" customFormat="false" ht="15.75" hidden="false" customHeight="true" outlineLevel="0" collapsed="false"/>
    <row r="680" customFormat="false" ht="15.75" hidden="false" customHeight="true" outlineLevel="0" collapsed="false"/>
    <row r="681" customFormat="false" ht="15.75" hidden="false" customHeight="true" outlineLevel="0" collapsed="false"/>
    <row r="682" customFormat="false" ht="15.75" hidden="false" customHeight="true" outlineLevel="0" collapsed="false"/>
    <row r="683" customFormat="false" ht="15.75" hidden="false" customHeight="true" outlineLevel="0" collapsed="false"/>
    <row r="684" customFormat="false" ht="15.75" hidden="false" customHeight="true" outlineLevel="0" collapsed="false"/>
    <row r="685" customFormat="false" ht="15.75" hidden="false" customHeight="true" outlineLevel="0" collapsed="false"/>
    <row r="686" customFormat="false" ht="15.75" hidden="false" customHeight="true" outlineLevel="0" collapsed="false"/>
    <row r="687" customFormat="false" ht="15.75" hidden="false" customHeight="true" outlineLevel="0" collapsed="false"/>
    <row r="688" customFormat="false" ht="15.75" hidden="false" customHeight="true" outlineLevel="0" collapsed="false"/>
    <row r="689" customFormat="false" ht="15.75" hidden="false" customHeight="true" outlineLevel="0" collapsed="false"/>
    <row r="690" customFormat="false" ht="15.75" hidden="false" customHeight="true" outlineLevel="0" collapsed="false"/>
    <row r="691" customFormat="false" ht="15.75" hidden="false" customHeight="true" outlineLevel="0" collapsed="false"/>
    <row r="692" customFormat="false" ht="15.75" hidden="false" customHeight="true" outlineLevel="0" collapsed="false"/>
    <row r="693" customFormat="false" ht="15.75" hidden="false" customHeight="true" outlineLevel="0" collapsed="false"/>
    <row r="694" customFormat="false" ht="15.75" hidden="false" customHeight="true" outlineLevel="0" collapsed="false"/>
    <row r="695" customFormat="false" ht="15.75" hidden="false" customHeight="true" outlineLevel="0" collapsed="false"/>
    <row r="696" customFormat="false" ht="15.75" hidden="false" customHeight="true" outlineLevel="0" collapsed="false"/>
    <row r="697" customFormat="false" ht="15.75" hidden="false" customHeight="true" outlineLevel="0" collapsed="false"/>
    <row r="698" customFormat="false" ht="15.75" hidden="false" customHeight="true" outlineLevel="0" collapsed="false"/>
    <row r="699" customFormat="false" ht="15.75" hidden="false" customHeight="true" outlineLevel="0" collapsed="false"/>
    <row r="700" customFormat="false" ht="15.75" hidden="false" customHeight="true" outlineLevel="0" collapsed="false"/>
    <row r="701" customFormat="false" ht="15.75" hidden="false" customHeight="true" outlineLevel="0" collapsed="false"/>
    <row r="702" customFormat="false" ht="15.75" hidden="false" customHeight="true" outlineLevel="0" collapsed="false"/>
    <row r="703" customFormat="false" ht="15.75" hidden="false" customHeight="true" outlineLevel="0" collapsed="false"/>
    <row r="704" customFormat="false" ht="15.75" hidden="false" customHeight="true" outlineLevel="0" collapsed="false"/>
    <row r="705" customFormat="false" ht="15.75" hidden="false" customHeight="true" outlineLevel="0" collapsed="false"/>
    <row r="706" customFormat="false" ht="15.75" hidden="false" customHeight="true" outlineLevel="0" collapsed="false"/>
    <row r="707" customFormat="false" ht="15.75" hidden="false" customHeight="true" outlineLevel="0" collapsed="false"/>
    <row r="708" customFormat="false" ht="15.75" hidden="false" customHeight="true" outlineLevel="0" collapsed="false"/>
    <row r="709" customFormat="false" ht="15.75" hidden="false" customHeight="true" outlineLevel="0" collapsed="false"/>
    <row r="710" customFormat="false" ht="15.75" hidden="false" customHeight="true" outlineLevel="0" collapsed="false"/>
    <row r="711" customFormat="false" ht="15.75" hidden="false" customHeight="true" outlineLevel="0" collapsed="false"/>
    <row r="712" customFormat="false" ht="15.75" hidden="false" customHeight="true" outlineLevel="0" collapsed="false"/>
    <row r="713" customFormat="false" ht="15.75" hidden="false" customHeight="true" outlineLevel="0" collapsed="false"/>
    <row r="714" customFormat="false" ht="15.75" hidden="false" customHeight="true" outlineLevel="0" collapsed="false"/>
    <row r="715" customFormat="false" ht="15.75" hidden="false" customHeight="true" outlineLevel="0" collapsed="false"/>
    <row r="716" customFormat="false" ht="15.75" hidden="false" customHeight="true" outlineLevel="0" collapsed="false"/>
    <row r="717" customFormat="false" ht="15.75" hidden="false" customHeight="true" outlineLevel="0" collapsed="false"/>
    <row r="718" customFormat="false" ht="15.75" hidden="false" customHeight="true" outlineLevel="0" collapsed="false"/>
    <row r="719" customFormat="false" ht="15.75" hidden="false" customHeight="true" outlineLevel="0" collapsed="false"/>
    <row r="720" customFormat="false" ht="15.75" hidden="false" customHeight="true" outlineLevel="0" collapsed="false"/>
    <row r="721" customFormat="false" ht="15.75" hidden="false" customHeight="true" outlineLevel="0" collapsed="false"/>
    <row r="722" customFormat="false" ht="15.75" hidden="false" customHeight="true" outlineLevel="0" collapsed="false"/>
    <row r="723" customFormat="false" ht="15.75" hidden="false" customHeight="true" outlineLevel="0" collapsed="false"/>
    <row r="724" customFormat="false" ht="15.75" hidden="false" customHeight="true" outlineLevel="0" collapsed="false"/>
    <row r="725" customFormat="false" ht="15.75" hidden="false" customHeight="true" outlineLevel="0" collapsed="false"/>
    <row r="726" customFormat="false" ht="15.75" hidden="false" customHeight="true" outlineLevel="0" collapsed="false"/>
    <row r="727" customFormat="false" ht="15.75" hidden="false" customHeight="true" outlineLevel="0" collapsed="false"/>
    <row r="728" customFormat="false" ht="15.75" hidden="false" customHeight="true" outlineLevel="0" collapsed="false"/>
    <row r="729" customFormat="false" ht="15.75" hidden="false" customHeight="true" outlineLevel="0" collapsed="false"/>
    <row r="730" customFormat="false" ht="15.75" hidden="false" customHeight="true" outlineLevel="0" collapsed="false"/>
    <row r="731" customFormat="false" ht="15.75" hidden="false" customHeight="true" outlineLevel="0" collapsed="false"/>
    <row r="732" customFormat="false" ht="15.75" hidden="false" customHeight="true" outlineLevel="0" collapsed="false"/>
    <row r="733" customFormat="false" ht="15.75" hidden="false" customHeight="true" outlineLevel="0" collapsed="false"/>
    <row r="734" customFormat="false" ht="15.75" hidden="false" customHeight="true" outlineLevel="0" collapsed="false"/>
    <row r="735" customFormat="false" ht="15.75" hidden="false" customHeight="true" outlineLevel="0" collapsed="false"/>
    <row r="736" customFormat="false" ht="15.75" hidden="false" customHeight="true" outlineLevel="0" collapsed="false"/>
    <row r="737" customFormat="false" ht="15.75" hidden="false" customHeight="true" outlineLevel="0" collapsed="false"/>
    <row r="738" customFormat="false" ht="15.75" hidden="false" customHeight="true" outlineLevel="0" collapsed="false"/>
    <row r="739" customFormat="false" ht="15.75" hidden="false" customHeight="true" outlineLevel="0" collapsed="false"/>
    <row r="740" customFormat="false" ht="15.75" hidden="false" customHeight="true" outlineLevel="0" collapsed="false"/>
    <row r="741" customFormat="false" ht="15.75" hidden="false" customHeight="true" outlineLevel="0" collapsed="false"/>
    <row r="742" customFormat="false" ht="15.75" hidden="false" customHeight="true" outlineLevel="0" collapsed="false"/>
    <row r="743" customFormat="false" ht="15.75" hidden="false" customHeight="true" outlineLevel="0" collapsed="false"/>
    <row r="744" customFormat="false" ht="15.75" hidden="false" customHeight="true" outlineLevel="0" collapsed="false"/>
    <row r="745" customFormat="false" ht="15.75" hidden="false" customHeight="true" outlineLevel="0" collapsed="false"/>
    <row r="746" customFormat="false" ht="15.75" hidden="false" customHeight="true" outlineLevel="0" collapsed="false"/>
    <row r="747" customFormat="false" ht="15.75" hidden="false" customHeight="true" outlineLevel="0" collapsed="false"/>
    <row r="748" customFormat="false" ht="15.75" hidden="false" customHeight="true" outlineLevel="0" collapsed="false"/>
    <row r="749" customFormat="false" ht="15.75" hidden="false" customHeight="true" outlineLevel="0" collapsed="false"/>
    <row r="750" customFormat="false" ht="15.75" hidden="false" customHeight="true" outlineLevel="0" collapsed="false"/>
    <row r="751" customFormat="false" ht="15.75" hidden="false" customHeight="true" outlineLevel="0" collapsed="false"/>
    <row r="752" customFormat="false" ht="15.75" hidden="false" customHeight="true" outlineLevel="0" collapsed="false"/>
    <row r="753" customFormat="false" ht="15.75" hidden="false" customHeight="true" outlineLevel="0" collapsed="false"/>
    <row r="754" customFormat="false" ht="15.75" hidden="false" customHeight="true" outlineLevel="0" collapsed="false"/>
    <row r="755" customFormat="false" ht="15.75" hidden="false" customHeight="true" outlineLevel="0" collapsed="false"/>
    <row r="756" customFormat="false" ht="15.75" hidden="false" customHeight="true" outlineLevel="0" collapsed="false"/>
    <row r="757" customFormat="false" ht="15.75" hidden="false" customHeight="true" outlineLevel="0" collapsed="false"/>
    <row r="758" customFormat="false" ht="15.75" hidden="false" customHeight="true" outlineLevel="0" collapsed="false"/>
    <row r="759" customFormat="false" ht="15.75" hidden="false" customHeight="true" outlineLevel="0" collapsed="false"/>
    <row r="760" customFormat="false" ht="15.75" hidden="false" customHeight="true" outlineLevel="0" collapsed="false"/>
    <row r="761" customFormat="false" ht="15.75" hidden="false" customHeight="true" outlineLevel="0" collapsed="false"/>
    <row r="762" customFormat="false" ht="15.75" hidden="false" customHeight="true" outlineLevel="0" collapsed="false"/>
    <row r="763" customFormat="false" ht="15.75" hidden="false" customHeight="true" outlineLevel="0" collapsed="false"/>
    <row r="764" customFormat="false" ht="15.75" hidden="false" customHeight="true" outlineLevel="0" collapsed="false"/>
    <row r="765" customFormat="false" ht="15.75" hidden="false" customHeight="true" outlineLevel="0" collapsed="false"/>
    <row r="766" customFormat="false" ht="15.75" hidden="false" customHeight="true" outlineLevel="0" collapsed="false"/>
    <row r="767" customFormat="false" ht="15.75" hidden="false" customHeight="true" outlineLevel="0" collapsed="false"/>
    <row r="768" customFormat="false" ht="15.75" hidden="false" customHeight="true" outlineLevel="0" collapsed="false"/>
    <row r="769" customFormat="false" ht="15.75" hidden="false" customHeight="true" outlineLevel="0" collapsed="false"/>
    <row r="770" customFormat="false" ht="15.75" hidden="false" customHeight="true" outlineLevel="0" collapsed="false"/>
    <row r="771" customFormat="false" ht="15.75" hidden="false" customHeight="true" outlineLevel="0" collapsed="false"/>
    <row r="772" customFormat="false" ht="15.75" hidden="false" customHeight="true" outlineLevel="0" collapsed="false"/>
    <row r="773" customFormat="false" ht="15.75" hidden="false" customHeight="true" outlineLevel="0" collapsed="false"/>
    <row r="774" customFormat="false" ht="15.75" hidden="false" customHeight="true" outlineLevel="0" collapsed="false"/>
    <row r="775" customFormat="false" ht="15.75" hidden="false" customHeight="true" outlineLevel="0" collapsed="false"/>
    <row r="776" customFormat="false" ht="15.75" hidden="false" customHeight="true" outlineLevel="0" collapsed="false"/>
    <row r="777" customFormat="false" ht="15.75" hidden="false" customHeight="true" outlineLevel="0" collapsed="false"/>
    <row r="778" customFormat="false" ht="15.75" hidden="false" customHeight="true" outlineLevel="0" collapsed="false"/>
    <row r="779" customFormat="false" ht="15.75" hidden="false" customHeight="true" outlineLevel="0" collapsed="false"/>
    <row r="780" customFormat="false" ht="15.75" hidden="false" customHeight="true" outlineLevel="0" collapsed="false"/>
    <row r="781" customFormat="false" ht="15.75" hidden="false" customHeight="true" outlineLevel="0" collapsed="false"/>
    <row r="782" customFormat="false" ht="15.75" hidden="false" customHeight="true" outlineLevel="0" collapsed="false"/>
    <row r="783" customFormat="false" ht="15.75" hidden="false" customHeight="true" outlineLevel="0" collapsed="false"/>
    <row r="784" customFormat="false" ht="15.75" hidden="false" customHeight="true" outlineLevel="0" collapsed="false"/>
    <row r="785" customFormat="false" ht="15.75" hidden="false" customHeight="true" outlineLevel="0" collapsed="false"/>
    <row r="786" customFormat="false" ht="15.75" hidden="false" customHeight="true" outlineLevel="0" collapsed="false"/>
    <row r="787" customFormat="false" ht="15.75" hidden="false" customHeight="true" outlineLevel="0" collapsed="false"/>
    <row r="788" customFormat="false" ht="15.75" hidden="false" customHeight="true" outlineLevel="0" collapsed="false"/>
    <row r="789" customFormat="false" ht="15.75" hidden="false" customHeight="true" outlineLevel="0" collapsed="false"/>
    <row r="790" customFormat="false" ht="15.75" hidden="false" customHeight="true" outlineLevel="0" collapsed="false"/>
    <row r="791" customFormat="false" ht="15.75" hidden="false" customHeight="true" outlineLevel="0" collapsed="false"/>
    <row r="792" customFormat="false" ht="15.75" hidden="false" customHeight="true" outlineLevel="0" collapsed="false"/>
    <row r="793" customFormat="false" ht="15.75" hidden="false" customHeight="true" outlineLevel="0" collapsed="false"/>
    <row r="794" customFormat="false" ht="15.75" hidden="false" customHeight="true" outlineLevel="0" collapsed="false"/>
    <row r="795" customFormat="false" ht="15.75" hidden="false" customHeight="true" outlineLevel="0" collapsed="false"/>
    <row r="796" customFormat="false" ht="15.75" hidden="false" customHeight="true" outlineLevel="0" collapsed="false"/>
    <row r="797" customFormat="false" ht="15.75" hidden="false" customHeight="true" outlineLevel="0" collapsed="false"/>
    <row r="798" customFormat="false" ht="15.75" hidden="false" customHeight="true" outlineLevel="0" collapsed="false"/>
    <row r="799" customFormat="false" ht="15.75" hidden="false" customHeight="true" outlineLevel="0" collapsed="false"/>
    <row r="800" customFormat="false" ht="15.75" hidden="false" customHeight="true" outlineLevel="0" collapsed="false"/>
    <row r="801" customFormat="false" ht="15.75" hidden="false" customHeight="true" outlineLevel="0" collapsed="false"/>
    <row r="802" customFormat="false" ht="15.75" hidden="false" customHeight="true" outlineLevel="0" collapsed="false"/>
    <row r="803" customFormat="false" ht="15.75" hidden="false" customHeight="true" outlineLevel="0" collapsed="false"/>
    <row r="804" customFormat="false" ht="15.75" hidden="false" customHeight="true" outlineLevel="0" collapsed="false"/>
    <row r="805" customFormat="false" ht="15.75" hidden="false" customHeight="true" outlineLevel="0" collapsed="false"/>
    <row r="806" customFormat="false" ht="15.75" hidden="false" customHeight="true" outlineLevel="0" collapsed="false"/>
    <row r="807" customFormat="false" ht="15.75" hidden="false" customHeight="true" outlineLevel="0" collapsed="false"/>
    <row r="808" customFormat="false" ht="15.75" hidden="false" customHeight="true" outlineLevel="0" collapsed="false"/>
    <row r="809" customFormat="false" ht="15.75" hidden="false" customHeight="true" outlineLevel="0" collapsed="false"/>
    <row r="810" customFormat="false" ht="15.75" hidden="false" customHeight="true" outlineLevel="0" collapsed="false"/>
    <row r="811" customFormat="false" ht="15.75" hidden="false" customHeight="true" outlineLevel="0" collapsed="false"/>
    <row r="812" customFormat="false" ht="15.75" hidden="false" customHeight="true" outlineLevel="0" collapsed="false"/>
    <row r="813" customFormat="false" ht="15.75" hidden="false" customHeight="true" outlineLevel="0" collapsed="false"/>
    <row r="814" customFormat="false" ht="15.75" hidden="false" customHeight="true" outlineLevel="0" collapsed="false"/>
    <row r="815" customFormat="false" ht="15.75" hidden="false" customHeight="true" outlineLevel="0" collapsed="false"/>
    <row r="816" customFormat="false" ht="15.75" hidden="false" customHeight="true" outlineLevel="0" collapsed="false"/>
    <row r="817" customFormat="false" ht="15.75" hidden="false" customHeight="true" outlineLevel="0" collapsed="false"/>
    <row r="818" customFormat="false" ht="15.75" hidden="false" customHeight="true" outlineLevel="0" collapsed="false"/>
    <row r="819" customFormat="false" ht="15.75" hidden="false" customHeight="true" outlineLevel="0" collapsed="false"/>
    <row r="820" customFormat="false" ht="15.75" hidden="false" customHeight="true" outlineLevel="0" collapsed="false"/>
    <row r="821" customFormat="false" ht="15.75" hidden="false" customHeight="true" outlineLevel="0" collapsed="false"/>
    <row r="822" customFormat="false" ht="15.75" hidden="false" customHeight="true" outlineLevel="0" collapsed="false"/>
    <row r="823" customFormat="false" ht="15.75" hidden="false" customHeight="true" outlineLevel="0" collapsed="false"/>
    <row r="824" customFormat="false" ht="15.75" hidden="false" customHeight="true" outlineLevel="0" collapsed="false"/>
    <row r="825" customFormat="false" ht="15.75" hidden="false" customHeight="true" outlineLevel="0" collapsed="false"/>
    <row r="826" customFormat="false" ht="15.75" hidden="false" customHeight="true" outlineLevel="0" collapsed="false"/>
    <row r="827" customFormat="false" ht="15.75" hidden="false" customHeight="true" outlineLevel="0" collapsed="false"/>
    <row r="828" customFormat="false" ht="15.75" hidden="false" customHeight="true" outlineLevel="0" collapsed="false"/>
    <row r="829" customFormat="false" ht="15.75" hidden="false" customHeight="true" outlineLevel="0" collapsed="false"/>
    <row r="830" customFormat="false" ht="15.75" hidden="false" customHeight="true" outlineLevel="0" collapsed="false"/>
    <row r="831" customFormat="false" ht="15.75" hidden="false" customHeight="true" outlineLevel="0" collapsed="false"/>
    <row r="832" customFormat="false" ht="15.75" hidden="false" customHeight="true" outlineLevel="0" collapsed="false"/>
    <row r="833" customFormat="false" ht="15.75" hidden="false" customHeight="true" outlineLevel="0" collapsed="false"/>
    <row r="834" customFormat="false" ht="15.75" hidden="false" customHeight="true" outlineLevel="0" collapsed="false"/>
    <row r="835" customFormat="false" ht="15.75" hidden="false" customHeight="true" outlineLevel="0" collapsed="false"/>
    <row r="836" customFormat="false" ht="15.75" hidden="false" customHeight="true" outlineLevel="0" collapsed="false"/>
    <row r="837" customFormat="false" ht="15.75" hidden="false" customHeight="true" outlineLevel="0" collapsed="false"/>
    <row r="838" customFormat="false" ht="15.75" hidden="false" customHeight="true" outlineLevel="0" collapsed="false"/>
    <row r="839" customFormat="false" ht="15.75" hidden="false" customHeight="true" outlineLevel="0" collapsed="false"/>
    <row r="840" customFormat="false" ht="15.75" hidden="false" customHeight="true" outlineLevel="0" collapsed="false"/>
    <row r="841" customFormat="false" ht="15.75" hidden="false" customHeight="true" outlineLevel="0" collapsed="false"/>
    <row r="842" customFormat="false" ht="15.75" hidden="false" customHeight="true" outlineLevel="0" collapsed="false"/>
    <row r="843" customFormat="false" ht="15.75" hidden="false" customHeight="true" outlineLevel="0" collapsed="false"/>
    <row r="844" customFormat="false" ht="15.75" hidden="false" customHeight="true" outlineLevel="0" collapsed="false"/>
    <row r="845" customFormat="false" ht="15.75" hidden="false" customHeight="true" outlineLevel="0" collapsed="false"/>
    <row r="846" customFormat="false" ht="15.75" hidden="false" customHeight="true" outlineLevel="0" collapsed="false"/>
    <row r="847" customFormat="false" ht="15.75" hidden="false" customHeight="true" outlineLevel="0" collapsed="false"/>
    <row r="848" customFormat="false" ht="15.75" hidden="false" customHeight="true" outlineLevel="0" collapsed="false"/>
    <row r="849" customFormat="false" ht="15.75" hidden="false" customHeight="true" outlineLevel="0" collapsed="false"/>
    <row r="850" customFormat="false" ht="15.75" hidden="false" customHeight="true" outlineLevel="0" collapsed="false"/>
    <row r="851" customFormat="false" ht="15.75" hidden="false" customHeight="true" outlineLevel="0" collapsed="false"/>
    <row r="852" customFormat="false" ht="15.75" hidden="false" customHeight="true" outlineLevel="0" collapsed="false"/>
    <row r="853" customFormat="false" ht="15.75" hidden="false" customHeight="true" outlineLevel="0" collapsed="false"/>
    <row r="854" customFormat="false" ht="15.75" hidden="false" customHeight="true" outlineLevel="0" collapsed="false"/>
    <row r="855" customFormat="false" ht="15.75" hidden="false" customHeight="true" outlineLevel="0" collapsed="false"/>
    <row r="856" customFormat="false" ht="15.75" hidden="false" customHeight="true" outlineLevel="0" collapsed="false"/>
    <row r="857" customFormat="false" ht="15.75" hidden="false" customHeight="true" outlineLevel="0" collapsed="false"/>
    <row r="858" customFormat="false" ht="15.75" hidden="false" customHeight="true" outlineLevel="0" collapsed="false"/>
    <row r="859" customFormat="false" ht="15.75" hidden="false" customHeight="true" outlineLevel="0" collapsed="false"/>
    <row r="860" customFormat="false" ht="15.75" hidden="false" customHeight="true" outlineLevel="0" collapsed="false"/>
    <row r="861" customFormat="false" ht="15.75" hidden="false" customHeight="true" outlineLevel="0" collapsed="false"/>
    <row r="862" customFormat="false" ht="15.75" hidden="false" customHeight="true" outlineLevel="0" collapsed="false"/>
    <row r="863" customFormat="false" ht="15.75" hidden="false" customHeight="true" outlineLevel="0" collapsed="false"/>
    <row r="864" customFormat="false" ht="15.75" hidden="false" customHeight="true" outlineLevel="0" collapsed="false"/>
    <row r="865" customFormat="false" ht="15.75" hidden="false" customHeight="true" outlineLevel="0" collapsed="false"/>
    <row r="866" customFormat="false" ht="15.75" hidden="false" customHeight="true" outlineLevel="0" collapsed="false"/>
    <row r="867" customFormat="false" ht="15.75" hidden="false" customHeight="true" outlineLevel="0" collapsed="false"/>
    <row r="868" customFormat="false" ht="15.75" hidden="false" customHeight="true" outlineLevel="0" collapsed="false"/>
    <row r="869" customFormat="false" ht="15.75" hidden="false" customHeight="true" outlineLevel="0" collapsed="false"/>
    <row r="870" customFormat="false" ht="15.75" hidden="false" customHeight="true" outlineLevel="0" collapsed="false"/>
    <row r="871" customFormat="false" ht="15.75" hidden="false" customHeight="true" outlineLevel="0" collapsed="false"/>
    <row r="872" customFormat="false" ht="15.75" hidden="false" customHeight="true" outlineLevel="0" collapsed="false"/>
    <row r="873" customFormat="false" ht="15.75" hidden="false" customHeight="true" outlineLevel="0" collapsed="false"/>
    <row r="874" customFormat="false" ht="15.75" hidden="false" customHeight="true" outlineLevel="0" collapsed="false"/>
    <row r="875" customFormat="false" ht="15.75" hidden="false" customHeight="true" outlineLevel="0" collapsed="false"/>
    <row r="876" customFormat="false" ht="15.75" hidden="false" customHeight="true" outlineLevel="0" collapsed="false"/>
    <row r="877" customFormat="false" ht="15.75" hidden="false" customHeight="true" outlineLevel="0" collapsed="false"/>
    <row r="878" customFormat="false" ht="15.75" hidden="false" customHeight="true" outlineLevel="0" collapsed="false"/>
    <row r="879" customFormat="false" ht="15.75" hidden="false" customHeight="true" outlineLevel="0" collapsed="false"/>
    <row r="880" customFormat="false" ht="15.75" hidden="false" customHeight="true" outlineLevel="0" collapsed="false"/>
    <row r="881" customFormat="false" ht="15.75" hidden="false" customHeight="true" outlineLevel="0" collapsed="false"/>
    <row r="882" customFormat="false" ht="15.75" hidden="false" customHeight="true" outlineLevel="0" collapsed="false"/>
    <row r="883" customFormat="false" ht="15.75" hidden="false" customHeight="true" outlineLevel="0" collapsed="false"/>
    <row r="884" customFormat="false" ht="15.75" hidden="false" customHeight="true" outlineLevel="0" collapsed="false"/>
    <row r="885" customFormat="false" ht="15.75" hidden="false" customHeight="true" outlineLevel="0" collapsed="false"/>
    <row r="886" customFormat="false" ht="15.75" hidden="false" customHeight="true" outlineLevel="0" collapsed="false"/>
    <row r="887" customFormat="false" ht="15.75" hidden="false" customHeight="true" outlineLevel="0" collapsed="false"/>
    <row r="888" customFormat="false" ht="15.75" hidden="false" customHeight="true" outlineLevel="0" collapsed="false"/>
    <row r="889" customFormat="false" ht="15.75" hidden="false" customHeight="true" outlineLevel="0" collapsed="false"/>
    <row r="890" customFormat="false" ht="15.75" hidden="false" customHeight="true" outlineLevel="0" collapsed="false"/>
    <row r="891" customFormat="false" ht="15.75" hidden="false" customHeight="true" outlineLevel="0" collapsed="false"/>
    <row r="892" customFormat="false" ht="15.75" hidden="false" customHeight="true" outlineLevel="0" collapsed="false"/>
    <row r="893" customFormat="false" ht="15.75" hidden="false" customHeight="true" outlineLevel="0" collapsed="false"/>
    <row r="894" customFormat="false" ht="15.75" hidden="false" customHeight="true" outlineLevel="0" collapsed="false"/>
    <row r="895" customFormat="false" ht="15.75" hidden="false" customHeight="true" outlineLevel="0" collapsed="false"/>
    <row r="896" customFormat="false" ht="15.75" hidden="false" customHeight="true" outlineLevel="0" collapsed="false"/>
    <row r="897" customFormat="false" ht="15.75" hidden="false" customHeight="true" outlineLevel="0" collapsed="false"/>
    <row r="898" customFormat="false" ht="15.75" hidden="false" customHeight="true" outlineLevel="0" collapsed="false"/>
    <row r="899" customFormat="false" ht="15.75" hidden="false" customHeight="true" outlineLevel="0" collapsed="false"/>
    <row r="900" customFormat="false" ht="15.75" hidden="false" customHeight="true" outlineLevel="0" collapsed="false"/>
    <row r="901" customFormat="false" ht="15.75" hidden="false" customHeight="true" outlineLevel="0" collapsed="false"/>
    <row r="902" customFormat="false" ht="15.75" hidden="false" customHeight="true" outlineLevel="0" collapsed="false"/>
    <row r="903" customFormat="false" ht="15.75" hidden="false" customHeight="true" outlineLevel="0" collapsed="false"/>
    <row r="904" customFormat="false" ht="15.75" hidden="false" customHeight="true" outlineLevel="0" collapsed="false"/>
    <row r="905" customFormat="false" ht="15.75" hidden="false" customHeight="true" outlineLevel="0" collapsed="false"/>
    <row r="906" customFormat="false" ht="15.75" hidden="false" customHeight="true" outlineLevel="0" collapsed="false"/>
    <row r="907" customFormat="false" ht="15.75" hidden="false" customHeight="true" outlineLevel="0" collapsed="false"/>
    <row r="908" customFormat="false" ht="15.75" hidden="false" customHeight="true" outlineLevel="0" collapsed="false"/>
    <row r="909" customFormat="false" ht="15.75" hidden="false" customHeight="true" outlineLevel="0" collapsed="false"/>
    <row r="910" customFormat="false" ht="15.75" hidden="false" customHeight="true" outlineLevel="0" collapsed="false"/>
    <row r="911" customFormat="false" ht="15.75" hidden="false" customHeight="true" outlineLevel="0" collapsed="false"/>
    <row r="912" customFormat="false" ht="15.75" hidden="false" customHeight="true" outlineLevel="0" collapsed="false"/>
    <row r="913" customFormat="false" ht="15.75" hidden="false" customHeight="true" outlineLevel="0" collapsed="false"/>
    <row r="914" customFormat="false" ht="15.75" hidden="false" customHeight="true" outlineLevel="0" collapsed="false"/>
    <row r="915" customFormat="false" ht="15.75" hidden="false" customHeight="true" outlineLevel="0" collapsed="false"/>
    <row r="916" customFormat="false" ht="15.75" hidden="false" customHeight="true" outlineLevel="0" collapsed="false"/>
    <row r="917" customFormat="false" ht="15.75" hidden="false" customHeight="true" outlineLevel="0" collapsed="false"/>
    <row r="918" customFormat="false" ht="15.75" hidden="false" customHeight="true" outlineLevel="0" collapsed="false"/>
    <row r="919" customFormat="false" ht="15.75" hidden="false" customHeight="true" outlineLevel="0" collapsed="false"/>
    <row r="920" customFormat="false" ht="15.75" hidden="false" customHeight="true" outlineLevel="0" collapsed="false"/>
    <row r="921" customFormat="false" ht="15.75" hidden="false" customHeight="true" outlineLevel="0" collapsed="false"/>
    <row r="922" customFormat="false" ht="15.75" hidden="false" customHeight="true" outlineLevel="0" collapsed="false"/>
    <row r="923" customFormat="false" ht="15.75" hidden="false" customHeight="true" outlineLevel="0" collapsed="false"/>
    <row r="924" customFormat="false" ht="15.75" hidden="false" customHeight="true" outlineLevel="0" collapsed="false"/>
    <row r="925" customFormat="false" ht="15.75" hidden="false" customHeight="true" outlineLevel="0" collapsed="false"/>
    <row r="926" customFormat="false" ht="15.75" hidden="false" customHeight="true" outlineLevel="0" collapsed="false"/>
    <row r="927" customFormat="false" ht="15.75" hidden="false" customHeight="true" outlineLevel="0" collapsed="false"/>
    <row r="928" customFormat="false" ht="15.75" hidden="false" customHeight="true" outlineLevel="0" collapsed="false"/>
    <row r="929" customFormat="false" ht="15.75" hidden="false" customHeight="true" outlineLevel="0" collapsed="false"/>
    <row r="930" customFormat="false" ht="15.75" hidden="false" customHeight="true" outlineLevel="0" collapsed="false"/>
    <row r="931" customFormat="false" ht="15.75" hidden="false" customHeight="true" outlineLevel="0" collapsed="false"/>
    <row r="932" customFormat="false" ht="15.75" hidden="false" customHeight="true" outlineLevel="0" collapsed="false"/>
    <row r="933" customFormat="false" ht="15.75" hidden="false" customHeight="true" outlineLevel="0" collapsed="false"/>
    <row r="934" customFormat="false" ht="15.75" hidden="false" customHeight="true" outlineLevel="0" collapsed="false"/>
    <row r="935" customFormat="false" ht="15.75" hidden="false" customHeight="true" outlineLevel="0" collapsed="false"/>
    <row r="936" customFormat="false" ht="15.75" hidden="false" customHeight="true" outlineLevel="0" collapsed="false"/>
    <row r="937" customFormat="false" ht="15.75" hidden="false" customHeight="true" outlineLevel="0" collapsed="false"/>
    <row r="938" customFormat="false" ht="15.75" hidden="false" customHeight="true" outlineLevel="0" collapsed="false"/>
    <row r="939" customFormat="false" ht="15.75" hidden="false" customHeight="true" outlineLevel="0" collapsed="false"/>
    <row r="940" customFormat="false" ht="15.75" hidden="false" customHeight="true" outlineLevel="0" collapsed="false"/>
    <row r="941" customFormat="false" ht="15.75" hidden="false" customHeight="true" outlineLevel="0" collapsed="false"/>
    <row r="942" customFormat="false" ht="15.75" hidden="false" customHeight="true" outlineLevel="0" collapsed="false"/>
    <row r="943" customFormat="false" ht="15.75" hidden="false" customHeight="true" outlineLevel="0" collapsed="false"/>
    <row r="944" customFormat="false" ht="15.75" hidden="false" customHeight="true" outlineLevel="0" collapsed="false"/>
    <row r="945" customFormat="false" ht="15.75" hidden="false" customHeight="true" outlineLevel="0" collapsed="false"/>
    <row r="946" customFormat="false" ht="15.75" hidden="false" customHeight="true" outlineLevel="0" collapsed="false"/>
    <row r="947" customFormat="false" ht="15.75" hidden="false" customHeight="true" outlineLevel="0" collapsed="false"/>
    <row r="948" customFormat="false" ht="15.75" hidden="false" customHeight="true" outlineLevel="0" collapsed="false"/>
    <row r="949" customFormat="false" ht="15.75" hidden="false" customHeight="true" outlineLevel="0" collapsed="false"/>
    <row r="950" customFormat="false" ht="15.75" hidden="false" customHeight="true" outlineLevel="0" collapsed="false"/>
    <row r="951" customFormat="false" ht="15.75" hidden="false" customHeight="true" outlineLevel="0" collapsed="false"/>
    <row r="952" customFormat="false" ht="15.75" hidden="false" customHeight="true" outlineLevel="0" collapsed="false"/>
    <row r="953" customFormat="false" ht="15.75" hidden="false" customHeight="true" outlineLevel="0" collapsed="false"/>
    <row r="954" customFormat="false" ht="15.75" hidden="false" customHeight="true" outlineLevel="0" collapsed="false"/>
    <row r="955" customFormat="false" ht="15.75" hidden="false" customHeight="true" outlineLevel="0" collapsed="false"/>
    <row r="956" customFormat="false" ht="15.75" hidden="false" customHeight="true" outlineLevel="0" collapsed="false"/>
    <row r="957" customFormat="false" ht="15.75" hidden="false" customHeight="true" outlineLevel="0" collapsed="false"/>
    <row r="958" customFormat="false" ht="15.75" hidden="false" customHeight="true" outlineLevel="0" collapsed="false"/>
    <row r="959" customFormat="false" ht="15.75" hidden="false" customHeight="true" outlineLevel="0" collapsed="false"/>
    <row r="960" customFormat="false" ht="15.75" hidden="false" customHeight="true" outlineLevel="0" collapsed="false"/>
    <row r="961" customFormat="false" ht="15.75" hidden="false" customHeight="true" outlineLevel="0" collapsed="false"/>
    <row r="962" customFormat="false" ht="15.75" hidden="false" customHeight="true" outlineLevel="0" collapsed="false"/>
    <row r="963" customFormat="false" ht="15.75" hidden="false" customHeight="true" outlineLevel="0" collapsed="false"/>
    <row r="964" customFormat="false" ht="15.75" hidden="false" customHeight="true" outlineLevel="0" collapsed="false"/>
    <row r="965" customFormat="false" ht="15.75" hidden="false" customHeight="true" outlineLevel="0" collapsed="false"/>
    <row r="966" customFormat="false" ht="15.75" hidden="false" customHeight="true" outlineLevel="0" collapsed="false"/>
    <row r="967" customFormat="false" ht="15.75" hidden="false" customHeight="true" outlineLevel="0" collapsed="false"/>
    <row r="968" customFormat="false" ht="15.75" hidden="false" customHeight="true" outlineLevel="0" collapsed="false"/>
    <row r="969" customFormat="false" ht="15.75" hidden="false" customHeight="true" outlineLevel="0" collapsed="false"/>
    <row r="970" customFormat="false" ht="15.75" hidden="false" customHeight="true" outlineLevel="0" collapsed="false"/>
    <row r="971" customFormat="false" ht="15.75" hidden="false" customHeight="true" outlineLevel="0" collapsed="false"/>
    <row r="972" customFormat="false" ht="15.75" hidden="false" customHeight="true" outlineLevel="0" collapsed="false"/>
    <row r="973" customFormat="false" ht="15.75" hidden="false" customHeight="true" outlineLevel="0" collapsed="false"/>
    <row r="974" customFormat="false" ht="15.75" hidden="false" customHeight="true" outlineLevel="0" collapsed="false"/>
    <row r="975" customFormat="false" ht="15.75" hidden="false" customHeight="true" outlineLevel="0" collapsed="false"/>
    <row r="976" customFormat="false" ht="15.75" hidden="false" customHeight="true" outlineLevel="0" collapsed="false"/>
    <row r="977" customFormat="false" ht="15.75" hidden="false" customHeight="true" outlineLevel="0" collapsed="false"/>
    <row r="978" customFormat="false" ht="15.75" hidden="false" customHeight="true" outlineLevel="0" collapsed="false"/>
    <row r="979" customFormat="false" ht="15.75" hidden="false" customHeight="true" outlineLevel="0" collapsed="false"/>
    <row r="980" customFormat="false" ht="15.75" hidden="false" customHeight="true" outlineLevel="0" collapsed="false"/>
    <row r="981" customFormat="false" ht="15.75" hidden="false" customHeight="true" outlineLevel="0" collapsed="false"/>
    <row r="982" customFormat="false" ht="15.75" hidden="false" customHeight="true" outlineLevel="0" collapsed="false"/>
    <row r="983" customFormat="false" ht="15.75" hidden="false" customHeight="true" outlineLevel="0" collapsed="false"/>
    <row r="984" customFormat="false" ht="15.75" hidden="false" customHeight="true" outlineLevel="0" collapsed="false"/>
    <row r="985" customFormat="false" ht="15.75" hidden="false" customHeight="true" outlineLevel="0" collapsed="false"/>
    <row r="986" customFormat="false" ht="15.75" hidden="false" customHeight="true" outlineLevel="0" collapsed="false"/>
    <row r="987" customFormat="false" ht="15.75" hidden="false" customHeight="true" outlineLevel="0" collapsed="false"/>
    <row r="988" customFormat="false" ht="15.75" hidden="false" customHeight="true" outlineLevel="0" collapsed="false"/>
    <row r="989" customFormat="false" ht="15.75" hidden="false" customHeight="true" outlineLevel="0" collapsed="false"/>
    <row r="990" customFormat="false" ht="15.75" hidden="false" customHeight="true" outlineLevel="0" collapsed="false"/>
    <row r="991" customFormat="false" ht="15.75" hidden="false" customHeight="true" outlineLevel="0" collapsed="false"/>
    <row r="992" customFormat="false" ht="15.75" hidden="false" customHeight="true" outlineLevel="0" collapsed="false"/>
    <row r="993" customFormat="false" ht="15.75" hidden="false" customHeight="true" outlineLevel="0" collapsed="false"/>
    <row r="994" customFormat="false" ht="15.75" hidden="false" customHeight="true" outlineLevel="0" collapsed="false"/>
    <row r="995" customFormat="false" ht="15.75" hidden="false" customHeight="true" outlineLevel="0" collapsed="false"/>
    <row r="996" customFormat="false" ht="15.75" hidden="false" customHeight="true" outlineLevel="0" collapsed="false"/>
    <row r="997" customFormat="false" ht="15.75" hidden="false" customHeight="true" outlineLevel="0" collapsed="false"/>
    <row r="998" customFormat="false" ht="15.75" hidden="false" customHeight="true" outlineLevel="0" collapsed="false"/>
    <row r="999" customFormat="false" ht="15.75" hidden="false" customHeight="true" outlineLevel="0" collapsed="false"/>
    <row r="1000" customFormat="false" ht="15.75" hidden="false" customHeight="true" outlineLevel="0" collapsed="false"/>
  </sheetData>
  <mergeCells count="7">
    <mergeCell ref="B2:E2"/>
    <mergeCell ref="B25:E25"/>
    <mergeCell ref="B26:D26"/>
    <mergeCell ref="C27:D27"/>
    <mergeCell ref="B35:E35"/>
    <mergeCell ref="B36:E36"/>
    <mergeCell ref="B37:E37"/>
  </mergeCells>
  <printOptions headings="false" gridLines="false" gridLinesSet="true" horizontalCentered="false" verticalCentered="false"/>
  <pageMargins left="0.511805555555555" right="0.511805555555555" top="0.7875" bottom="0.7875"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xl/worksheets/sheet5.xml><?xml version="1.0" encoding="utf-8"?>
<worksheet xmlns="http://schemas.openxmlformats.org/spreadsheetml/2006/main" xmlns:r="http://schemas.openxmlformats.org/officeDocument/2006/relationships">
  <sheetPr filterMode="false">
    <tabColor rgb="FF00B0F0"/>
    <pageSetUpPr fitToPage="false"/>
  </sheetPr>
  <dimension ref="A1:Z45"/>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A1" activeCellId="0" sqref="A1"/>
    </sheetView>
  </sheetViews>
  <sheetFormatPr defaultRowHeight="15" zeroHeight="false" outlineLevelRow="0" outlineLevelCol="0"/>
  <cols>
    <col collapsed="false" customWidth="true" hidden="false" outlineLevel="0" max="1" min="1" style="0" width="7.2"/>
    <col collapsed="false" customWidth="true" hidden="false" outlineLevel="0" max="2" min="2" style="0" width="50.51"/>
    <col collapsed="false" customWidth="true" hidden="false" outlineLevel="0" max="3" min="3" style="0" width="9.6"/>
    <col collapsed="false" customWidth="true" hidden="false" outlineLevel="0" max="4" min="4" style="0" width="12.4"/>
    <col collapsed="false" customWidth="true" hidden="false" outlineLevel="0" max="6" min="5" style="0" width="9"/>
    <col collapsed="false" customWidth="true" hidden="false" outlineLevel="0" max="26" min="7" style="0" width="8.6"/>
    <col collapsed="false" customWidth="true" hidden="false" outlineLevel="0" max="1025" min="27" style="0" width="12.6"/>
  </cols>
  <sheetData>
    <row r="1" customFormat="false" ht="36" hidden="false" customHeight="true" outlineLevel="0" collapsed="false">
      <c r="A1" s="133" t="s">
        <v>224</v>
      </c>
      <c r="B1" s="133"/>
      <c r="C1" s="133"/>
      <c r="D1" s="133"/>
      <c r="E1" s="74"/>
      <c r="F1" s="74"/>
      <c r="G1" s="74"/>
      <c r="H1" s="74"/>
      <c r="I1" s="74"/>
      <c r="J1" s="74"/>
      <c r="K1" s="74"/>
      <c r="L1" s="74"/>
      <c r="M1" s="74"/>
      <c r="N1" s="74"/>
      <c r="O1" s="74"/>
      <c r="P1" s="74"/>
      <c r="Q1" s="74"/>
      <c r="R1" s="74"/>
      <c r="S1" s="74"/>
      <c r="T1" s="74"/>
      <c r="U1" s="74"/>
      <c r="V1" s="74"/>
      <c r="W1" s="74"/>
      <c r="X1" s="74"/>
      <c r="Y1" s="74"/>
      <c r="Z1" s="74"/>
    </row>
    <row r="2" customFormat="false" ht="28.8" hidden="false" customHeight="false" outlineLevel="0" collapsed="false">
      <c r="A2" s="134" t="s">
        <v>225</v>
      </c>
      <c r="B2" s="135" t="s">
        <v>226</v>
      </c>
      <c r="C2" s="136" t="s">
        <v>227</v>
      </c>
      <c r="D2" s="137" t="s">
        <v>228</v>
      </c>
      <c r="E2" s="74"/>
      <c r="F2" s="74"/>
      <c r="G2" s="74"/>
      <c r="H2" s="74"/>
      <c r="I2" s="74"/>
      <c r="J2" s="74"/>
      <c r="K2" s="74"/>
      <c r="L2" s="74"/>
      <c r="M2" s="74"/>
      <c r="N2" s="74"/>
      <c r="O2" s="74"/>
      <c r="P2" s="74"/>
      <c r="Q2" s="74"/>
      <c r="R2" s="74"/>
      <c r="S2" s="74"/>
      <c r="T2" s="74"/>
      <c r="U2" s="74"/>
      <c r="V2" s="74"/>
      <c r="W2" s="74"/>
      <c r="X2" s="74"/>
      <c r="Y2" s="74"/>
      <c r="Z2" s="74"/>
    </row>
    <row r="3" customFormat="false" ht="14.4" hidden="false" customHeight="false" outlineLevel="0" collapsed="false">
      <c r="A3" s="138" t="s">
        <v>229</v>
      </c>
      <c r="B3" s="138"/>
      <c r="C3" s="138"/>
      <c r="D3" s="138"/>
      <c r="E3" s="74"/>
      <c r="F3" s="74"/>
      <c r="G3" s="74"/>
      <c r="H3" s="74"/>
      <c r="I3" s="74"/>
      <c r="J3" s="74"/>
      <c r="K3" s="74"/>
      <c r="L3" s="74"/>
      <c r="M3" s="74"/>
      <c r="N3" s="74"/>
      <c r="O3" s="74"/>
      <c r="P3" s="74"/>
      <c r="Q3" s="74"/>
      <c r="R3" s="74"/>
      <c r="S3" s="74"/>
      <c r="T3" s="74"/>
      <c r="U3" s="74"/>
      <c r="V3" s="74"/>
      <c r="W3" s="74"/>
      <c r="X3" s="74"/>
      <c r="Y3" s="74"/>
      <c r="Z3" s="74"/>
    </row>
    <row r="4" customFormat="false" ht="14.4" hidden="false" customHeight="false" outlineLevel="0" collapsed="false">
      <c r="A4" s="139" t="s">
        <v>230</v>
      </c>
      <c r="B4" s="140" t="s">
        <v>231</v>
      </c>
      <c r="C4" s="141"/>
      <c r="D4" s="142"/>
      <c r="E4" s="74"/>
      <c r="F4" s="74"/>
      <c r="G4" s="74"/>
      <c r="H4" s="74"/>
      <c r="I4" s="74"/>
      <c r="J4" s="74"/>
      <c r="K4" s="74"/>
      <c r="L4" s="74"/>
      <c r="M4" s="74"/>
      <c r="N4" s="74"/>
      <c r="O4" s="74"/>
      <c r="P4" s="74"/>
      <c r="Q4" s="74"/>
      <c r="R4" s="74"/>
      <c r="S4" s="74"/>
      <c r="T4" s="74"/>
      <c r="U4" s="74"/>
      <c r="V4" s="74"/>
      <c r="W4" s="74"/>
      <c r="X4" s="74"/>
      <c r="Y4" s="74"/>
      <c r="Z4" s="74"/>
    </row>
    <row r="5" customFormat="false" ht="14.4" hidden="false" customHeight="false" outlineLevel="0" collapsed="false">
      <c r="A5" s="143" t="s">
        <v>232</v>
      </c>
      <c r="B5" s="144" t="s">
        <v>233</v>
      </c>
      <c r="C5" s="145"/>
      <c r="D5" s="146"/>
      <c r="E5" s="74"/>
      <c r="F5" s="74"/>
      <c r="G5" s="74"/>
      <c r="H5" s="74"/>
      <c r="I5" s="74"/>
      <c r="J5" s="74"/>
      <c r="K5" s="74"/>
      <c r="L5" s="74"/>
      <c r="M5" s="74"/>
      <c r="N5" s="74"/>
      <c r="O5" s="74"/>
      <c r="P5" s="74"/>
      <c r="Q5" s="74"/>
      <c r="R5" s="74"/>
      <c r="S5" s="74"/>
      <c r="T5" s="74"/>
      <c r="U5" s="74"/>
      <c r="V5" s="74"/>
      <c r="W5" s="74"/>
      <c r="X5" s="74"/>
      <c r="Y5" s="74"/>
      <c r="Z5" s="74"/>
    </row>
    <row r="6" customFormat="false" ht="14.4" hidden="false" customHeight="false" outlineLevel="0" collapsed="false">
      <c r="A6" s="143" t="s">
        <v>234</v>
      </c>
      <c r="B6" s="144" t="s">
        <v>235</v>
      </c>
      <c r="C6" s="145"/>
      <c r="D6" s="146"/>
      <c r="E6" s="74"/>
      <c r="F6" s="74"/>
      <c r="G6" s="74"/>
      <c r="H6" s="74"/>
      <c r="I6" s="74"/>
      <c r="J6" s="74"/>
      <c r="K6" s="74"/>
      <c r="L6" s="74"/>
      <c r="M6" s="74"/>
      <c r="N6" s="74"/>
      <c r="O6" s="74"/>
      <c r="P6" s="74"/>
      <c r="Q6" s="74"/>
      <c r="R6" s="74"/>
      <c r="S6" s="74"/>
      <c r="T6" s="74"/>
      <c r="U6" s="74"/>
      <c r="V6" s="74"/>
      <c r="W6" s="74"/>
      <c r="X6" s="74"/>
      <c r="Y6" s="74"/>
      <c r="Z6" s="74"/>
    </row>
    <row r="7" customFormat="false" ht="14.4" hidden="false" customHeight="false" outlineLevel="0" collapsed="false">
      <c r="A7" s="143" t="s">
        <v>236</v>
      </c>
      <c r="B7" s="144" t="s">
        <v>237</v>
      </c>
      <c r="C7" s="145"/>
      <c r="D7" s="146"/>
      <c r="E7" s="74"/>
      <c r="F7" s="74"/>
      <c r="G7" s="74"/>
      <c r="H7" s="74"/>
      <c r="I7" s="74"/>
      <c r="J7" s="74"/>
      <c r="K7" s="74"/>
      <c r="L7" s="74"/>
      <c r="M7" s="74"/>
      <c r="N7" s="74"/>
      <c r="O7" s="74"/>
      <c r="P7" s="74"/>
      <c r="Q7" s="74"/>
      <c r="R7" s="74"/>
      <c r="S7" s="74"/>
      <c r="T7" s="74"/>
      <c r="U7" s="74"/>
      <c r="V7" s="74"/>
      <c r="W7" s="74"/>
      <c r="X7" s="74"/>
      <c r="Y7" s="74"/>
      <c r="Z7" s="74"/>
    </row>
    <row r="8" customFormat="false" ht="14.4" hidden="false" customHeight="false" outlineLevel="0" collapsed="false">
      <c r="A8" s="143" t="s">
        <v>238</v>
      </c>
      <c r="B8" s="144" t="s">
        <v>239</v>
      </c>
      <c r="C8" s="145"/>
      <c r="D8" s="146"/>
      <c r="E8" s="74"/>
      <c r="F8" s="74"/>
      <c r="G8" s="74"/>
      <c r="H8" s="74"/>
      <c r="I8" s="74"/>
      <c r="J8" s="74"/>
      <c r="K8" s="74"/>
      <c r="L8" s="74"/>
      <c r="M8" s="74"/>
      <c r="N8" s="74"/>
      <c r="O8" s="74"/>
      <c r="P8" s="74"/>
      <c r="Q8" s="74"/>
      <c r="R8" s="74"/>
      <c r="S8" s="74"/>
      <c r="T8" s="74"/>
      <c r="U8" s="74"/>
      <c r="V8" s="74"/>
      <c r="W8" s="74"/>
      <c r="X8" s="74"/>
      <c r="Y8" s="74"/>
      <c r="Z8" s="74"/>
    </row>
    <row r="9" customFormat="false" ht="14.4" hidden="false" customHeight="false" outlineLevel="0" collapsed="false">
      <c r="A9" s="143" t="s">
        <v>240</v>
      </c>
      <c r="B9" s="144" t="s">
        <v>241</v>
      </c>
      <c r="C9" s="145"/>
      <c r="D9" s="146"/>
      <c r="E9" s="74"/>
      <c r="F9" s="74"/>
      <c r="G9" s="74"/>
      <c r="H9" s="74"/>
      <c r="I9" s="74"/>
      <c r="J9" s="74"/>
      <c r="K9" s="74"/>
      <c r="L9" s="74"/>
      <c r="M9" s="74"/>
      <c r="N9" s="74"/>
      <c r="O9" s="74"/>
      <c r="P9" s="74"/>
      <c r="Q9" s="74"/>
      <c r="R9" s="74"/>
      <c r="S9" s="74"/>
      <c r="T9" s="74"/>
      <c r="U9" s="74"/>
      <c r="V9" s="74"/>
      <c r="W9" s="74"/>
      <c r="X9" s="74"/>
      <c r="Y9" s="74"/>
      <c r="Z9" s="74"/>
    </row>
    <row r="10" customFormat="false" ht="14.4" hidden="false" customHeight="false" outlineLevel="0" collapsed="false">
      <c r="A10" s="143" t="s">
        <v>242</v>
      </c>
      <c r="B10" s="144" t="s">
        <v>243</v>
      </c>
      <c r="C10" s="145"/>
      <c r="D10" s="146"/>
      <c r="E10" s="74"/>
      <c r="F10" s="74"/>
      <c r="G10" s="74"/>
      <c r="H10" s="74"/>
      <c r="I10" s="74"/>
      <c r="J10" s="74"/>
      <c r="K10" s="74"/>
      <c r="L10" s="74"/>
      <c r="M10" s="74"/>
      <c r="N10" s="74"/>
      <c r="O10" s="74"/>
      <c r="P10" s="74"/>
      <c r="Q10" s="74"/>
      <c r="R10" s="74"/>
      <c r="S10" s="74"/>
      <c r="T10" s="74"/>
      <c r="U10" s="74"/>
      <c r="V10" s="74"/>
      <c r="W10" s="74"/>
      <c r="X10" s="74"/>
      <c r="Y10" s="74"/>
      <c r="Z10" s="74"/>
    </row>
    <row r="11" customFormat="false" ht="14.4" hidden="false" customHeight="false" outlineLevel="0" collapsed="false">
      <c r="A11" s="143" t="s">
        <v>244</v>
      </c>
      <c r="B11" s="144" t="s">
        <v>245</v>
      </c>
      <c r="C11" s="145"/>
      <c r="D11" s="146"/>
      <c r="E11" s="74"/>
      <c r="F11" s="74"/>
      <c r="G11" s="74"/>
      <c r="H11" s="74"/>
      <c r="I11" s="74"/>
      <c r="J11" s="74"/>
      <c r="K11" s="74"/>
      <c r="L11" s="74"/>
      <c r="M11" s="74"/>
      <c r="N11" s="74"/>
      <c r="O11" s="74"/>
      <c r="P11" s="74"/>
      <c r="Q11" s="74"/>
      <c r="R11" s="74"/>
      <c r="S11" s="74"/>
      <c r="T11" s="74"/>
      <c r="U11" s="74"/>
      <c r="V11" s="74"/>
      <c r="W11" s="74"/>
      <c r="X11" s="74"/>
      <c r="Y11" s="74"/>
      <c r="Z11" s="74"/>
    </row>
    <row r="12" customFormat="false" ht="14.4" hidden="false" customHeight="false" outlineLevel="0" collapsed="false">
      <c r="A12" s="143" t="s">
        <v>246</v>
      </c>
      <c r="B12" s="144" t="s">
        <v>247</v>
      </c>
      <c r="C12" s="145"/>
      <c r="D12" s="146"/>
      <c r="E12" s="74"/>
      <c r="F12" s="74"/>
      <c r="G12" s="74"/>
      <c r="H12" s="74"/>
      <c r="I12" s="74"/>
      <c r="J12" s="74"/>
      <c r="K12" s="74"/>
      <c r="L12" s="74"/>
      <c r="M12" s="74"/>
      <c r="N12" s="74"/>
      <c r="O12" s="74"/>
      <c r="P12" s="74"/>
      <c r="Q12" s="74"/>
      <c r="R12" s="74"/>
      <c r="S12" s="74"/>
      <c r="T12" s="74"/>
      <c r="U12" s="74"/>
      <c r="V12" s="74"/>
      <c r="W12" s="74"/>
      <c r="X12" s="74"/>
      <c r="Y12" s="74"/>
      <c r="Z12" s="74"/>
    </row>
    <row r="13" customFormat="false" ht="14.4" hidden="false" customHeight="false" outlineLevel="0" collapsed="false">
      <c r="A13" s="147" t="s">
        <v>185</v>
      </c>
      <c r="B13" s="148" t="s">
        <v>248</v>
      </c>
      <c r="C13" s="149"/>
      <c r="D13" s="150"/>
      <c r="E13" s="74"/>
      <c r="F13" s="74"/>
      <c r="G13" s="74"/>
      <c r="H13" s="74"/>
      <c r="I13" s="74"/>
      <c r="J13" s="74"/>
      <c r="K13" s="74"/>
      <c r="L13" s="74"/>
      <c r="M13" s="74"/>
      <c r="N13" s="74"/>
      <c r="O13" s="74"/>
      <c r="P13" s="74"/>
      <c r="Q13" s="74"/>
      <c r="R13" s="74"/>
      <c r="S13" s="74"/>
      <c r="T13" s="74"/>
      <c r="U13" s="74"/>
      <c r="V13" s="74"/>
      <c r="W13" s="74"/>
      <c r="X13" s="74"/>
      <c r="Y13" s="74"/>
      <c r="Z13" s="74"/>
    </row>
    <row r="14" customFormat="false" ht="14.4" hidden="false" customHeight="false" outlineLevel="0" collapsed="false">
      <c r="A14" s="151"/>
      <c r="B14" s="74"/>
      <c r="C14" s="74"/>
      <c r="D14" s="152"/>
      <c r="E14" s="74"/>
      <c r="F14" s="74"/>
      <c r="G14" s="74"/>
      <c r="H14" s="74"/>
      <c r="I14" s="74"/>
      <c r="J14" s="74"/>
      <c r="K14" s="74"/>
      <c r="L14" s="74"/>
      <c r="M14" s="74"/>
      <c r="N14" s="74"/>
      <c r="O14" s="74"/>
      <c r="P14" s="74"/>
      <c r="Q14" s="74"/>
      <c r="R14" s="74"/>
      <c r="S14" s="74"/>
      <c r="T14" s="74"/>
      <c r="U14" s="74"/>
      <c r="V14" s="74"/>
      <c r="W14" s="74"/>
      <c r="X14" s="74"/>
      <c r="Y14" s="74"/>
      <c r="Z14" s="74"/>
    </row>
    <row r="15" customFormat="false" ht="14.4" hidden="false" customHeight="false" outlineLevel="0" collapsed="false">
      <c r="A15" s="153" t="s">
        <v>249</v>
      </c>
      <c r="B15" s="153"/>
      <c r="C15" s="153"/>
      <c r="D15" s="153"/>
      <c r="E15" s="74"/>
      <c r="F15" s="74"/>
      <c r="G15" s="74"/>
      <c r="H15" s="74"/>
      <c r="I15" s="74"/>
      <c r="J15" s="74"/>
      <c r="K15" s="74"/>
      <c r="L15" s="74"/>
      <c r="M15" s="74"/>
      <c r="N15" s="74"/>
      <c r="O15" s="74"/>
      <c r="P15" s="74"/>
      <c r="Q15" s="74"/>
      <c r="R15" s="74"/>
      <c r="S15" s="74"/>
      <c r="T15" s="74"/>
      <c r="U15" s="74"/>
      <c r="V15" s="74"/>
      <c r="W15" s="74"/>
      <c r="X15" s="74"/>
      <c r="Y15" s="74"/>
      <c r="Z15" s="74"/>
    </row>
    <row r="16" customFormat="false" ht="14.4" hidden="false" customHeight="false" outlineLevel="0" collapsed="false">
      <c r="A16" s="139" t="s">
        <v>250</v>
      </c>
      <c r="B16" s="140" t="s">
        <v>251</v>
      </c>
      <c r="C16" s="141"/>
      <c r="D16" s="142"/>
      <c r="E16" s="74"/>
      <c r="F16" s="74"/>
      <c r="G16" s="74"/>
      <c r="H16" s="74"/>
      <c r="I16" s="74"/>
      <c r="J16" s="74"/>
      <c r="K16" s="74"/>
      <c r="L16" s="74"/>
      <c r="M16" s="74"/>
      <c r="N16" s="74"/>
      <c r="O16" s="74"/>
      <c r="P16" s="74"/>
      <c r="Q16" s="74"/>
      <c r="R16" s="74"/>
      <c r="S16" s="74"/>
      <c r="T16" s="74"/>
      <c r="U16" s="74"/>
      <c r="V16" s="74"/>
      <c r="W16" s="74"/>
      <c r="X16" s="74"/>
      <c r="Y16" s="74"/>
      <c r="Z16" s="74"/>
    </row>
    <row r="17" customFormat="false" ht="14.4" hidden="false" customHeight="false" outlineLevel="0" collapsed="false">
      <c r="A17" s="143" t="s">
        <v>252</v>
      </c>
      <c r="B17" s="144" t="s">
        <v>253</v>
      </c>
      <c r="C17" s="145"/>
      <c r="D17" s="146"/>
      <c r="E17" s="74"/>
      <c r="F17" s="74"/>
      <c r="G17" s="74"/>
      <c r="H17" s="74"/>
      <c r="I17" s="74"/>
      <c r="J17" s="74"/>
      <c r="K17" s="74"/>
      <c r="L17" s="74"/>
      <c r="M17" s="74"/>
      <c r="N17" s="74"/>
      <c r="O17" s="74"/>
      <c r="P17" s="74"/>
      <c r="Q17" s="74"/>
      <c r="R17" s="74"/>
      <c r="S17" s="74"/>
      <c r="T17" s="74"/>
      <c r="U17" s="74"/>
      <c r="V17" s="74"/>
      <c r="W17" s="74"/>
      <c r="X17" s="74"/>
      <c r="Y17" s="74"/>
      <c r="Z17" s="74"/>
    </row>
    <row r="18" customFormat="false" ht="14.4" hidden="false" customHeight="false" outlineLevel="0" collapsed="false">
      <c r="A18" s="143" t="s">
        <v>254</v>
      </c>
      <c r="B18" s="144" t="s">
        <v>255</v>
      </c>
      <c r="C18" s="145"/>
      <c r="D18" s="146"/>
      <c r="E18" s="74"/>
      <c r="F18" s="74"/>
      <c r="G18" s="74"/>
      <c r="H18" s="74"/>
      <c r="I18" s="74"/>
      <c r="J18" s="74"/>
      <c r="K18" s="74"/>
      <c r="L18" s="74"/>
      <c r="M18" s="74"/>
      <c r="N18" s="74"/>
      <c r="O18" s="74"/>
      <c r="P18" s="74"/>
      <c r="Q18" s="74"/>
      <c r="R18" s="74"/>
      <c r="S18" s="74"/>
      <c r="T18" s="74"/>
      <c r="U18" s="74"/>
      <c r="V18" s="74"/>
      <c r="W18" s="74"/>
      <c r="X18" s="74"/>
      <c r="Y18" s="74"/>
      <c r="Z18" s="74"/>
    </row>
    <row r="19" customFormat="false" ht="14.4" hidden="false" customHeight="false" outlineLevel="0" collapsed="false">
      <c r="A19" s="143" t="s">
        <v>256</v>
      </c>
      <c r="B19" s="144" t="s">
        <v>257</v>
      </c>
      <c r="C19" s="145"/>
      <c r="D19" s="146"/>
      <c r="E19" s="74"/>
      <c r="F19" s="74"/>
      <c r="G19" s="74"/>
      <c r="H19" s="74"/>
      <c r="I19" s="74"/>
      <c r="J19" s="74"/>
      <c r="K19" s="74"/>
      <c r="L19" s="74"/>
      <c r="M19" s="74"/>
      <c r="N19" s="74"/>
      <c r="O19" s="74"/>
      <c r="P19" s="74"/>
      <c r="Q19" s="74"/>
      <c r="R19" s="74"/>
      <c r="S19" s="74"/>
      <c r="T19" s="74"/>
      <c r="U19" s="74"/>
      <c r="V19" s="74"/>
      <c r="W19" s="74"/>
      <c r="X19" s="74"/>
      <c r="Y19" s="74"/>
      <c r="Z19" s="74"/>
    </row>
    <row r="20" customFormat="false" ht="14.4" hidden="false" customHeight="false" outlineLevel="0" collapsed="false">
      <c r="A20" s="143" t="s">
        <v>258</v>
      </c>
      <c r="B20" s="144" t="s">
        <v>259</v>
      </c>
      <c r="C20" s="145"/>
      <c r="D20" s="146"/>
      <c r="E20" s="74"/>
      <c r="F20" s="74"/>
      <c r="G20" s="74"/>
      <c r="H20" s="74"/>
      <c r="I20" s="74"/>
      <c r="J20" s="74"/>
      <c r="K20" s="74"/>
      <c r="L20" s="74"/>
      <c r="M20" s="74"/>
      <c r="N20" s="74"/>
      <c r="O20" s="74"/>
      <c r="P20" s="74"/>
      <c r="Q20" s="74"/>
      <c r="R20" s="74"/>
      <c r="S20" s="74"/>
      <c r="T20" s="74"/>
      <c r="U20" s="74"/>
      <c r="V20" s="74"/>
      <c r="W20" s="74"/>
      <c r="X20" s="74"/>
      <c r="Y20" s="74"/>
      <c r="Z20" s="74"/>
    </row>
    <row r="21" customFormat="false" ht="15.75" hidden="false" customHeight="true" outlineLevel="0" collapsed="false">
      <c r="A21" s="143" t="s">
        <v>260</v>
      </c>
      <c r="B21" s="144" t="s">
        <v>261</v>
      </c>
      <c r="C21" s="145"/>
      <c r="D21" s="146"/>
      <c r="E21" s="74"/>
      <c r="F21" s="74"/>
      <c r="G21" s="74"/>
      <c r="H21" s="74"/>
      <c r="I21" s="74"/>
      <c r="J21" s="74"/>
      <c r="K21" s="74"/>
      <c r="L21" s="74"/>
      <c r="M21" s="74"/>
      <c r="N21" s="74"/>
      <c r="O21" s="74"/>
      <c r="P21" s="74"/>
      <c r="Q21" s="74"/>
      <c r="R21" s="74"/>
      <c r="S21" s="74"/>
      <c r="T21" s="74"/>
      <c r="U21" s="74"/>
      <c r="V21" s="74"/>
      <c r="W21" s="74"/>
      <c r="X21" s="74"/>
      <c r="Y21" s="74"/>
      <c r="Z21" s="74"/>
    </row>
    <row r="22" customFormat="false" ht="15.75" hidden="false" customHeight="true" outlineLevel="0" collapsed="false">
      <c r="A22" s="143" t="s">
        <v>262</v>
      </c>
      <c r="B22" s="144" t="s">
        <v>263</v>
      </c>
      <c r="C22" s="145"/>
      <c r="D22" s="146"/>
      <c r="E22" s="74"/>
      <c r="F22" s="74"/>
      <c r="G22" s="74"/>
      <c r="H22" s="74"/>
      <c r="I22" s="74"/>
      <c r="J22" s="74"/>
      <c r="K22" s="74"/>
      <c r="L22" s="74"/>
      <c r="M22" s="74"/>
      <c r="N22" s="74"/>
      <c r="O22" s="74"/>
      <c r="P22" s="74"/>
      <c r="Q22" s="74"/>
      <c r="R22" s="74"/>
      <c r="S22" s="74"/>
      <c r="T22" s="74"/>
      <c r="U22" s="74"/>
      <c r="V22" s="74"/>
      <c r="W22" s="74"/>
      <c r="X22" s="74"/>
      <c r="Y22" s="74"/>
      <c r="Z22" s="74"/>
    </row>
    <row r="23" customFormat="false" ht="15.75" hidden="false" customHeight="true" outlineLevel="0" collapsed="false">
      <c r="A23" s="143" t="s">
        <v>264</v>
      </c>
      <c r="B23" s="144" t="s">
        <v>265</v>
      </c>
      <c r="C23" s="145"/>
      <c r="D23" s="146"/>
      <c r="E23" s="74"/>
      <c r="F23" s="74"/>
      <c r="G23" s="74"/>
      <c r="H23" s="74"/>
      <c r="I23" s="74"/>
      <c r="J23" s="74"/>
      <c r="K23" s="74"/>
      <c r="L23" s="74"/>
      <c r="M23" s="74"/>
      <c r="N23" s="74"/>
      <c r="O23" s="74"/>
      <c r="P23" s="74"/>
      <c r="Q23" s="74"/>
      <c r="R23" s="74"/>
      <c r="S23" s="74"/>
      <c r="T23" s="74"/>
      <c r="U23" s="74"/>
      <c r="V23" s="74"/>
      <c r="W23" s="74"/>
      <c r="X23" s="74"/>
      <c r="Y23" s="74"/>
      <c r="Z23" s="74"/>
    </row>
    <row r="24" customFormat="false" ht="15.75" hidden="false" customHeight="true" outlineLevel="0" collapsed="false">
      <c r="A24" s="143" t="s">
        <v>266</v>
      </c>
      <c r="B24" s="144" t="s">
        <v>267</v>
      </c>
      <c r="C24" s="145"/>
      <c r="D24" s="146"/>
      <c r="E24" s="74"/>
      <c r="F24" s="74"/>
      <c r="G24" s="74"/>
      <c r="H24" s="74"/>
      <c r="I24" s="74"/>
      <c r="J24" s="74"/>
      <c r="K24" s="74"/>
      <c r="L24" s="74"/>
      <c r="M24" s="74"/>
      <c r="N24" s="74"/>
      <c r="O24" s="74"/>
      <c r="P24" s="74"/>
      <c r="Q24" s="74"/>
      <c r="R24" s="74"/>
      <c r="S24" s="74"/>
      <c r="T24" s="74"/>
      <c r="U24" s="74"/>
      <c r="V24" s="74"/>
      <c r="W24" s="74"/>
      <c r="X24" s="74"/>
      <c r="Y24" s="74"/>
      <c r="Z24" s="74"/>
    </row>
    <row r="25" customFormat="false" ht="15.75" hidden="false" customHeight="true" outlineLevel="0" collapsed="false">
      <c r="A25" s="143" t="s">
        <v>268</v>
      </c>
      <c r="B25" s="144" t="s">
        <v>269</v>
      </c>
      <c r="C25" s="145"/>
      <c r="D25" s="146"/>
      <c r="E25" s="74"/>
      <c r="F25" s="74"/>
      <c r="G25" s="74"/>
      <c r="H25" s="74"/>
      <c r="I25" s="74"/>
      <c r="J25" s="74"/>
      <c r="K25" s="74"/>
      <c r="L25" s="74"/>
      <c r="M25" s="74"/>
      <c r="N25" s="74"/>
      <c r="O25" s="74"/>
      <c r="P25" s="74"/>
      <c r="Q25" s="74"/>
      <c r="R25" s="74"/>
      <c r="S25" s="74"/>
      <c r="T25" s="74"/>
      <c r="U25" s="74"/>
      <c r="V25" s="74"/>
      <c r="W25" s="74"/>
      <c r="X25" s="74"/>
      <c r="Y25" s="74"/>
      <c r="Z25" s="74"/>
    </row>
    <row r="26" customFormat="false" ht="15.75" hidden="false" customHeight="true" outlineLevel="0" collapsed="false">
      <c r="A26" s="147" t="s">
        <v>196</v>
      </c>
      <c r="B26" s="148" t="s">
        <v>270</v>
      </c>
      <c r="C26" s="149"/>
      <c r="D26" s="150"/>
      <c r="E26" s="74"/>
      <c r="F26" s="74"/>
      <c r="G26" s="74"/>
      <c r="H26" s="74"/>
      <c r="I26" s="74"/>
      <c r="J26" s="74"/>
      <c r="K26" s="74"/>
      <c r="L26" s="74"/>
      <c r="M26" s="74"/>
      <c r="N26" s="74"/>
      <c r="O26" s="74"/>
      <c r="P26" s="74"/>
      <c r="Q26" s="74"/>
      <c r="R26" s="74"/>
      <c r="S26" s="74"/>
      <c r="T26" s="74"/>
      <c r="U26" s="74"/>
      <c r="V26" s="74"/>
      <c r="W26" s="74"/>
      <c r="X26" s="74"/>
      <c r="Y26" s="74"/>
      <c r="Z26" s="74"/>
    </row>
    <row r="27" customFormat="false" ht="15.75" hidden="false" customHeight="true" outlineLevel="0" collapsed="false">
      <c r="A27" s="154"/>
      <c r="B27" s="155"/>
      <c r="C27" s="155"/>
      <c r="D27" s="156"/>
      <c r="E27" s="74"/>
      <c r="F27" s="74"/>
      <c r="G27" s="74"/>
      <c r="H27" s="74"/>
      <c r="I27" s="74"/>
      <c r="J27" s="74"/>
      <c r="K27" s="74"/>
      <c r="L27" s="74"/>
      <c r="M27" s="74"/>
      <c r="N27" s="74"/>
      <c r="O27" s="74"/>
      <c r="P27" s="74"/>
      <c r="Q27" s="74"/>
      <c r="R27" s="74"/>
      <c r="S27" s="74"/>
      <c r="T27" s="74"/>
      <c r="U27" s="74"/>
      <c r="V27" s="74"/>
      <c r="W27" s="74"/>
      <c r="X27" s="74"/>
      <c r="Y27" s="74"/>
      <c r="Z27" s="74"/>
    </row>
    <row r="28" customFormat="false" ht="15.75" hidden="false" customHeight="true" outlineLevel="0" collapsed="false">
      <c r="A28" s="157" t="s">
        <v>271</v>
      </c>
      <c r="B28" s="157"/>
      <c r="C28" s="157"/>
      <c r="D28" s="157"/>
      <c r="E28" s="74"/>
      <c r="F28" s="74"/>
      <c r="G28" s="74"/>
      <c r="H28" s="74"/>
      <c r="I28" s="74"/>
      <c r="J28" s="74"/>
      <c r="K28" s="74"/>
      <c r="L28" s="74"/>
      <c r="M28" s="74"/>
      <c r="N28" s="74"/>
      <c r="O28" s="74"/>
      <c r="P28" s="74"/>
      <c r="Q28" s="74"/>
      <c r="R28" s="74"/>
      <c r="S28" s="74"/>
      <c r="T28" s="74"/>
      <c r="U28" s="74"/>
      <c r="V28" s="74"/>
      <c r="W28" s="74"/>
      <c r="X28" s="74"/>
      <c r="Y28" s="74"/>
      <c r="Z28" s="74"/>
    </row>
    <row r="29" customFormat="false" ht="15.75" hidden="false" customHeight="true" outlineLevel="0" collapsed="false">
      <c r="A29" s="143" t="s">
        <v>272</v>
      </c>
      <c r="B29" s="144" t="s">
        <v>273</v>
      </c>
      <c r="C29" s="145"/>
      <c r="D29" s="146"/>
      <c r="E29" s="74"/>
      <c r="F29" s="74"/>
      <c r="G29" s="74"/>
      <c r="H29" s="74"/>
      <c r="I29" s="74"/>
      <c r="J29" s="74"/>
      <c r="K29" s="74"/>
      <c r="L29" s="74"/>
      <c r="M29" s="74"/>
      <c r="N29" s="74"/>
      <c r="O29" s="74"/>
      <c r="P29" s="74"/>
      <c r="Q29" s="74"/>
      <c r="R29" s="74"/>
      <c r="S29" s="74"/>
      <c r="T29" s="74"/>
      <c r="U29" s="74"/>
      <c r="V29" s="74"/>
      <c r="W29" s="74"/>
      <c r="X29" s="74"/>
      <c r="Y29" s="74"/>
      <c r="Z29" s="74"/>
    </row>
    <row r="30" customFormat="false" ht="15.75" hidden="false" customHeight="true" outlineLevel="0" collapsed="false">
      <c r="A30" s="143" t="s">
        <v>274</v>
      </c>
      <c r="B30" s="144" t="s">
        <v>275</v>
      </c>
      <c r="C30" s="145"/>
      <c r="D30" s="146"/>
      <c r="E30" s="74"/>
      <c r="F30" s="74"/>
      <c r="G30" s="74"/>
      <c r="H30" s="74"/>
      <c r="I30" s="74"/>
      <c r="J30" s="74"/>
      <c r="K30" s="74"/>
      <c r="L30" s="74"/>
      <c r="M30" s="74"/>
      <c r="N30" s="74"/>
      <c r="O30" s="74"/>
      <c r="P30" s="74"/>
      <c r="Q30" s="74"/>
      <c r="R30" s="74"/>
      <c r="S30" s="74"/>
      <c r="T30" s="74"/>
      <c r="U30" s="74"/>
      <c r="V30" s="74"/>
      <c r="W30" s="74"/>
      <c r="X30" s="74"/>
      <c r="Y30" s="74"/>
      <c r="Z30" s="74"/>
    </row>
    <row r="31" customFormat="false" ht="15.75" hidden="false" customHeight="true" outlineLevel="0" collapsed="false">
      <c r="A31" s="143" t="s">
        <v>276</v>
      </c>
      <c r="B31" s="144" t="s">
        <v>277</v>
      </c>
      <c r="C31" s="145"/>
      <c r="D31" s="146"/>
      <c r="E31" s="74"/>
      <c r="F31" s="74"/>
      <c r="G31" s="74"/>
      <c r="H31" s="74"/>
      <c r="I31" s="74"/>
      <c r="J31" s="74"/>
      <c r="K31" s="74"/>
      <c r="L31" s="74"/>
      <c r="M31" s="74"/>
      <c r="N31" s="74"/>
      <c r="O31" s="74"/>
      <c r="P31" s="74"/>
      <c r="Q31" s="74"/>
      <c r="R31" s="74"/>
      <c r="S31" s="74"/>
      <c r="T31" s="74"/>
      <c r="U31" s="74"/>
      <c r="V31" s="74"/>
      <c r="W31" s="74"/>
      <c r="X31" s="74"/>
      <c r="Y31" s="74"/>
      <c r="Z31" s="74"/>
    </row>
    <row r="32" customFormat="false" ht="15.75" hidden="false" customHeight="true" outlineLevel="0" collapsed="false">
      <c r="A32" s="143" t="s">
        <v>278</v>
      </c>
      <c r="B32" s="144" t="s">
        <v>279</v>
      </c>
      <c r="C32" s="145"/>
      <c r="D32" s="146"/>
      <c r="E32" s="74"/>
      <c r="F32" s="74"/>
      <c r="G32" s="74"/>
      <c r="H32" s="74"/>
      <c r="I32" s="74"/>
      <c r="J32" s="74"/>
      <c r="K32" s="74"/>
      <c r="L32" s="74"/>
      <c r="M32" s="74"/>
      <c r="N32" s="74"/>
      <c r="O32" s="74"/>
      <c r="P32" s="74"/>
      <c r="Q32" s="74"/>
      <c r="R32" s="74"/>
      <c r="S32" s="74"/>
      <c r="T32" s="74"/>
      <c r="U32" s="74"/>
      <c r="V32" s="74"/>
      <c r="W32" s="74"/>
      <c r="X32" s="74"/>
      <c r="Y32" s="74"/>
      <c r="Z32" s="74"/>
    </row>
    <row r="33" customFormat="false" ht="15.75" hidden="false" customHeight="true" outlineLevel="0" collapsed="false">
      <c r="A33" s="143" t="s">
        <v>280</v>
      </c>
      <c r="B33" s="144" t="s">
        <v>281</v>
      </c>
      <c r="C33" s="145"/>
      <c r="D33" s="146"/>
      <c r="E33" s="74"/>
      <c r="F33" s="74"/>
      <c r="G33" s="74"/>
      <c r="H33" s="74"/>
      <c r="I33" s="74"/>
      <c r="J33" s="74"/>
      <c r="K33" s="74"/>
      <c r="L33" s="74"/>
      <c r="M33" s="74"/>
      <c r="N33" s="74"/>
      <c r="O33" s="74"/>
      <c r="P33" s="74"/>
      <c r="Q33" s="74"/>
      <c r="R33" s="74"/>
      <c r="S33" s="74"/>
      <c r="T33" s="74"/>
      <c r="U33" s="74"/>
      <c r="V33" s="74"/>
      <c r="W33" s="74"/>
      <c r="X33" s="74"/>
      <c r="Y33" s="74"/>
      <c r="Z33" s="74"/>
    </row>
    <row r="34" customFormat="false" ht="15.75" hidden="false" customHeight="true" outlineLevel="0" collapsed="false">
      <c r="A34" s="147" t="s">
        <v>201</v>
      </c>
      <c r="B34" s="158" t="s">
        <v>270</v>
      </c>
      <c r="C34" s="149"/>
      <c r="D34" s="150"/>
      <c r="E34" s="74"/>
      <c r="F34" s="74"/>
      <c r="G34" s="74"/>
      <c r="H34" s="74"/>
      <c r="I34" s="74"/>
      <c r="J34" s="74"/>
      <c r="K34" s="74"/>
      <c r="L34" s="74"/>
      <c r="M34" s="74"/>
      <c r="N34" s="74"/>
      <c r="O34" s="74"/>
      <c r="P34" s="74"/>
      <c r="Q34" s="74"/>
      <c r="R34" s="74"/>
      <c r="S34" s="74"/>
      <c r="T34" s="74"/>
      <c r="U34" s="74"/>
      <c r="V34" s="74"/>
      <c r="W34" s="74"/>
      <c r="X34" s="74"/>
      <c r="Y34" s="74"/>
      <c r="Z34" s="74"/>
    </row>
    <row r="35" customFormat="false" ht="15.75" hidden="false" customHeight="true" outlineLevel="0" collapsed="false">
      <c r="A35" s="151"/>
      <c r="B35" s="74"/>
      <c r="C35" s="74"/>
      <c r="D35" s="152"/>
      <c r="E35" s="74"/>
      <c r="F35" s="74"/>
      <c r="G35" s="74"/>
      <c r="H35" s="74"/>
      <c r="I35" s="74"/>
      <c r="J35" s="74"/>
      <c r="K35" s="74"/>
      <c r="L35" s="74"/>
      <c r="M35" s="74"/>
      <c r="N35" s="74"/>
      <c r="O35" s="74"/>
      <c r="P35" s="74"/>
      <c r="Q35" s="74"/>
      <c r="R35" s="74"/>
      <c r="S35" s="74"/>
      <c r="T35" s="74"/>
      <c r="U35" s="74"/>
      <c r="V35" s="74"/>
      <c r="W35" s="74"/>
      <c r="X35" s="74"/>
      <c r="Y35" s="74"/>
      <c r="Z35" s="74"/>
    </row>
    <row r="36" customFormat="false" ht="15.75" hidden="false" customHeight="true" outlineLevel="0" collapsed="false">
      <c r="A36" s="157" t="s">
        <v>282</v>
      </c>
      <c r="B36" s="157"/>
      <c r="C36" s="157"/>
      <c r="D36" s="157"/>
      <c r="E36" s="74"/>
      <c r="F36" s="74"/>
      <c r="G36" s="74"/>
      <c r="H36" s="74"/>
      <c r="I36" s="74"/>
      <c r="J36" s="74"/>
      <c r="K36" s="74"/>
      <c r="L36" s="74"/>
      <c r="M36" s="74"/>
      <c r="N36" s="74"/>
      <c r="O36" s="74"/>
      <c r="P36" s="74"/>
      <c r="Q36" s="74"/>
      <c r="R36" s="74"/>
      <c r="S36" s="74"/>
      <c r="T36" s="74"/>
      <c r="U36" s="74"/>
      <c r="V36" s="74"/>
      <c r="W36" s="74"/>
      <c r="X36" s="74"/>
      <c r="Y36" s="74"/>
      <c r="Z36" s="74"/>
    </row>
    <row r="37" customFormat="false" ht="15.75" hidden="false" customHeight="true" outlineLevel="0" collapsed="false">
      <c r="A37" s="143" t="s">
        <v>283</v>
      </c>
      <c r="B37" s="144" t="s">
        <v>284</v>
      </c>
      <c r="C37" s="145"/>
      <c r="D37" s="146"/>
      <c r="E37" s="74"/>
      <c r="F37" s="74"/>
      <c r="G37" s="74"/>
      <c r="H37" s="74"/>
      <c r="I37" s="74"/>
      <c r="J37" s="74"/>
      <c r="K37" s="74"/>
      <c r="L37" s="74"/>
      <c r="M37" s="74"/>
      <c r="N37" s="74"/>
      <c r="O37" s="74"/>
      <c r="P37" s="74"/>
      <c r="Q37" s="74"/>
      <c r="R37" s="74"/>
      <c r="S37" s="74"/>
      <c r="T37" s="74"/>
      <c r="U37" s="74"/>
      <c r="V37" s="74"/>
      <c r="W37" s="74"/>
      <c r="X37" s="74"/>
      <c r="Y37" s="74"/>
      <c r="Z37" s="74"/>
    </row>
    <row r="38" customFormat="false" ht="15.75" hidden="false" customHeight="true" outlineLevel="0" collapsed="false">
      <c r="A38" s="159" t="s">
        <v>285</v>
      </c>
      <c r="B38" s="160" t="s">
        <v>286</v>
      </c>
      <c r="C38" s="161"/>
      <c r="D38" s="162"/>
      <c r="E38" s="74"/>
      <c r="F38" s="74"/>
      <c r="G38" s="74"/>
      <c r="H38" s="74"/>
      <c r="I38" s="74"/>
      <c r="J38" s="74"/>
      <c r="K38" s="74"/>
      <c r="L38" s="74"/>
      <c r="M38" s="74"/>
      <c r="N38" s="74"/>
      <c r="O38" s="74"/>
      <c r="P38" s="74"/>
      <c r="Q38" s="74"/>
      <c r="R38" s="74"/>
      <c r="S38" s="74"/>
      <c r="T38" s="74"/>
      <c r="U38" s="74"/>
      <c r="V38" s="74"/>
      <c r="W38" s="74"/>
      <c r="X38" s="74"/>
      <c r="Y38" s="74"/>
      <c r="Z38" s="74"/>
    </row>
    <row r="39" customFormat="false" ht="15.75" hidden="false" customHeight="true" outlineLevel="0" collapsed="false">
      <c r="A39" s="147" t="s">
        <v>212</v>
      </c>
      <c r="B39" s="148" t="s">
        <v>270</v>
      </c>
      <c r="C39" s="149"/>
      <c r="D39" s="150"/>
      <c r="E39" s="74"/>
      <c r="F39" s="74"/>
      <c r="G39" s="74"/>
      <c r="H39" s="74"/>
      <c r="I39" s="74"/>
      <c r="J39" s="74"/>
      <c r="K39" s="74"/>
      <c r="L39" s="74"/>
      <c r="M39" s="74"/>
      <c r="N39" s="74"/>
      <c r="O39" s="74"/>
      <c r="P39" s="74"/>
      <c r="Q39" s="74"/>
      <c r="R39" s="74"/>
      <c r="S39" s="74"/>
      <c r="T39" s="74"/>
      <c r="U39" s="74"/>
      <c r="V39" s="74"/>
      <c r="W39" s="74"/>
      <c r="X39" s="74"/>
      <c r="Y39" s="74"/>
      <c r="Z39" s="74"/>
    </row>
    <row r="40" customFormat="false" ht="15.75" hidden="false" customHeight="true" outlineLevel="0" collapsed="false">
      <c r="A40" s="154"/>
      <c r="B40" s="155"/>
      <c r="C40" s="163"/>
      <c r="D40" s="164"/>
      <c r="E40" s="74"/>
      <c r="F40" s="74"/>
      <c r="G40" s="74"/>
      <c r="H40" s="74"/>
      <c r="I40" s="74"/>
      <c r="J40" s="74"/>
      <c r="K40" s="74"/>
      <c r="L40" s="74"/>
      <c r="M40" s="74"/>
      <c r="N40" s="74"/>
      <c r="O40" s="74"/>
      <c r="P40" s="74"/>
      <c r="Q40" s="74"/>
      <c r="R40" s="74"/>
      <c r="S40" s="74"/>
      <c r="T40" s="74"/>
      <c r="U40" s="74"/>
      <c r="V40" s="74"/>
      <c r="W40" s="74"/>
      <c r="X40" s="74"/>
      <c r="Y40" s="74"/>
      <c r="Z40" s="74"/>
    </row>
    <row r="41" customFormat="false" ht="15.75" hidden="false" customHeight="true" outlineLevel="0" collapsed="false">
      <c r="A41" s="165"/>
      <c r="B41" s="166" t="s">
        <v>287</v>
      </c>
      <c r="C41" s="167"/>
      <c r="D41" s="168"/>
      <c r="E41" s="74"/>
      <c r="F41" s="74"/>
      <c r="G41" s="74"/>
      <c r="H41" s="74"/>
      <c r="I41" s="74"/>
      <c r="J41" s="74"/>
      <c r="K41" s="74"/>
      <c r="L41" s="74"/>
      <c r="M41" s="74"/>
      <c r="N41" s="74"/>
      <c r="O41" s="74"/>
      <c r="P41" s="74"/>
      <c r="Q41" s="74"/>
      <c r="R41" s="74"/>
      <c r="S41" s="74"/>
      <c r="T41" s="74"/>
      <c r="U41" s="74"/>
      <c r="V41" s="74"/>
      <c r="W41" s="74"/>
      <c r="X41" s="74"/>
      <c r="Y41" s="74"/>
      <c r="Z41" s="74"/>
    </row>
    <row r="42" customFormat="false" ht="15.75" hidden="false" customHeight="true" outlineLevel="0" collapsed="false">
      <c r="A42" s="151"/>
      <c r="B42" s="74"/>
      <c r="C42" s="74"/>
      <c r="D42" s="152"/>
      <c r="E42" s="74"/>
      <c r="F42" s="74"/>
      <c r="G42" s="74"/>
      <c r="H42" s="74"/>
      <c r="I42" s="74"/>
      <c r="J42" s="74"/>
      <c r="K42" s="74"/>
      <c r="L42" s="74"/>
      <c r="M42" s="74"/>
      <c r="N42" s="74"/>
      <c r="O42" s="74"/>
      <c r="P42" s="74"/>
      <c r="Q42" s="74"/>
      <c r="R42" s="74"/>
      <c r="S42" s="74"/>
      <c r="T42" s="74"/>
      <c r="U42" s="74"/>
      <c r="V42" s="74"/>
      <c r="W42" s="74"/>
      <c r="X42" s="74"/>
      <c r="Y42" s="74"/>
      <c r="Z42" s="74"/>
    </row>
    <row r="43" customFormat="false" ht="15.75" hidden="false" customHeight="true" outlineLevel="0" collapsed="false">
      <c r="A43" s="74"/>
      <c r="B43" s="74"/>
      <c r="C43" s="74"/>
      <c r="D43" s="169"/>
      <c r="E43" s="74"/>
      <c r="F43" s="74"/>
      <c r="G43" s="74"/>
      <c r="H43" s="74"/>
      <c r="I43" s="74"/>
      <c r="J43" s="74"/>
      <c r="K43" s="74"/>
      <c r="L43" s="74"/>
      <c r="M43" s="74"/>
      <c r="N43" s="74"/>
      <c r="O43" s="74"/>
      <c r="P43" s="74"/>
      <c r="Q43" s="74"/>
      <c r="R43" s="74"/>
      <c r="S43" s="74"/>
      <c r="T43" s="74"/>
      <c r="U43" s="74"/>
      <c r="V43" s="74"/>
      <c r="W43" s="74"/>
      <c r="X43" s="74"/>
      <c r="Y43" s="74"/>
      <c r="Z43" s="74"/>
    </row>
    <row r="44" customFormat="false" ht="15.75" hidden="false" customHeight="true" outlineLevel="0" collapsed="false">
      <c r="A44" s="170"/>
      <c r="B44" s="171"/>
      <c r="C44" s="171"/>
      <c r="D44" s="172"/>
      <c r="E44" s="74"/>
      <c r="F44" s="74"/>
      <c r="G44" s="74"/>
      <c r="H44" s="74"/>
      <c r="I44" s="74"/>
      <c r="J44" s="74"/>
      <c r="K44" s="74"/>
      <c r="L44" s="74"/>
      <c r="M44" s="74"/>
      <c r="N44" s="74"/>
      <c r="O44" s="74"/>
      <c r="P44" s="74"/>
      <c r="Q44" s="74"/>
      <c r="R44" s="74"/>
      <c r="S44" s="74"/>
      <c r="T44" s="74"/>
      <c r="U44" s="74"/>
      <c r="V44" s="74"/>
      <c r="W44" s="74"/>
      <c r="X44" s="74"/>
      <c r="Y44" s="74"/>
      <c r="Z44" s="74"/>
    </row>
    <row r="45" customFormat="false" ht="15.75" hidden="false" customHeight="true" outlineLevel="0" collapsed="false"/>
    <row r="46" customFormat="false" ht="15.75" hidden="false" customHeight="true" outlineLevel="0" collapsed="false"/>
    <row r="47" customFormat="false" ht="15.75" hidden="false" customHeight="true" outlineLevel="0" collapsed="false"/>
    <row r="48" customFormat="false" ht="15.75" hidden="false" customHeight="true" outlineLevel="0" collapsed="false"/>
    <row r="49" customFormat="false" ht="15.75" hidden="false" customHeight="true" outlineLevel="0" collapsed="false"/>
    <row r="50" customFormat="false" ht="15.75" hidden="false" customHeight="true" outlineLevel="0" collapsed="false"/>
    <row r="51" customFormat="false" ht="15.75" hidden="false" customHeight="true" outlineLevel="0" collapsed="false"/>
    <row r="52" customFormat="false" ht="15.75" hidden="false" customHeight="true" outlineLevel="0" collapsed="false"/>
    <row r="53" customFormat="false" ht="15.75" hidden="false" customHeight="true" outlineLevel="0" collapsed="false"/>
    <row r="54" customFormat="false" ht="15.75" hidden="false" customHeight="true" outlineLevel="0" collapsed="false"/>
    <row r="55" customFormat="false" ht="15.75" hidden="false" customHeight="true" outlineLevel="0" collapsed="false"/>
    <row r="56" customFormat="false" ht="15.75" hidden="false" customHeight="true" outlineLevel="0" collapsed="false"/>
    <row r="57" customFormat="false" ht="15.75" hidden="false" customHeight="true" outlineLevel="0" collapsed="false"/>
    <row r="58" customFormat="false" ht="15.75" hidden="false" customHeight="true" outlineLevel="0" collapsed="false"/>
    <row r="59" customFormat="false" ht="15.75" hidden="false" customHeight="true" outlineLevel="0" collapsed="false"/>
    <row r="60" customFormat="false" ht="15.75" hidden="false" customHeight="true" outlineLevel="0" collapsed="false"/>
    <row r="61" customFormat="false" ht="15.75" hidden="false" customHeight="true" outlineLevel="0" collapsed="false"/>
    <row r="62" customFormat="false" ht="15.75" hidden="false" customHeight="true" outlineLevel="0" collapsed="false"/>
    <row r="63" customFormat="false" ht="15.75" hidden="false" customHeight="true" outlineLevel="0" collapsed="false"/>
    <row r="64" customFormat="false" ht="15.75" hidden="false" customHeight="true" outlineLevel="0" collapsed="false"/>
    <row r="65" customFormat="false" ht="15.75" hidden="false" customHeight="true" outlineLevel="0" collapsed="false"/>
    <row r="66" customFormat="false" ht="15.75" hidden="false" customHeight="true" outlineLevel="0" collapsed="false"/>
    <row r="67" customFormat="false" ht="15.75" hidden="false" customHeight="true" outlineLevel="0" collapsed="false"/>
    <row r="68" customFormat="false" ht="15.75" hidden="false" customHeight="true" outlineLevel="0" collapsed="false"/>
    <row r="69" customFormat="false" ht="15.75" hidden="false" customHeight="true" outlineLevel="0" collapsed="false"/>
    <row r="70" customFormat="false" ht="15.75" hidden="false" customHeight="true" outlineLevel="0" collapsed="false"/>
    <row r="71" customFormat="false" ht="15.75" hidden="false" customHeight="true" outlineLevel="0" collapsed="false"/>
    <row r="72" customFormat="false" ht="15.75" hidden="false" customHeight="true" outlineLevel="0" collapsed="false"/>
    <row r="73" customFormat="false" ht="15.75" hidden="false" customHeight="true" outlineLevel="0" collapsed="false"/>
    <row r="74" customFormat="false" ht="15.75" hidden="false" customHeight="true" outlineLevel="0" collapsed="false"/>
    <row r="75" customFormat="false" ht="15.75" hidden="false" customHeight="true" outlineLevel="0" collapsed="false"/>
    <row r="76" customFormat="false" ht="15.75" hidden="false" customHeight="true" outlineLevel="0" collapsed="false"/>
    <row r="77" customFormat="false" ht="15.75" hidden="false" customHeight="true" outlineLevel="0" collapsed="false"/>
    <row r="78" customFormat="false" ht="15.75" hidden="false" customHeight="true" outlineLevel="0" collapsed="false"/>
    <row r="79" customFormat="false" ht="15.75" hidden="false" customHeight="true" outlineLevel="0" collapsed="false"/>
    <row r="80" customFormat="false" ht="15.75" hidden="false" customHeight="true" outlineLevel="0" collapsed="false"/>
    <row r="81" customFormat="false" ht="15.75" hidden="false" customHeight="true" outlineLevel="0" collapsed="false"/>
    <row r="82" customFormat="false" ht="15.75" hidden="false" customHeight="true" outlineLevel="0" collapsed="false"/>
    <row r="83" customFormat="false" ht="15.75" hidden="false" customHeight="true" outlineLevel="0" collapsed="false"/>
    <row r="84" customFormat="false" ht="15.75" hidden="false" customHeight="true" outlineLevel="0" collapsed="false"/>
    <row r="85" customFormat="false" ht="15.75" hidden="false" customHeight="true" outlineLevel="0" collapsed="false"/>
    <row r="86" customFormat="false" ht="15.75" hidden="false" customHeight="true" outlineLevel="0" collapsed="false"/>
    <row r="87" customFormat="false" ht="15.75" hidden="false" customHeight="true" outlineLevel="0" collapsed="false"/>
    <row r="88" customFormat="false" ht="15.75" hidden="false" customHeight="true" outlineLevel="0" collapsed="false"/>
    <row r="89" customFormat="false" ht="15.75" hidden="false" customHeight="true" outlineLevel="0" collapsed="false"/>
    <row r="90" customFormat="false" ht="15.75" hidden="false" customHeight="true" outlineLevel="0" collapsed="false"/>
    <row r="91" customFormat="false" ht="15.75" hidden="false" customHeight="true" outlineLevel="0" collapsed="false"/>
    <row r="92" customFormat="false" ht="15.75" hidden="false" customHeight="true" outlineLevel="0" collapsed="false"/>
    <row r="93" customFormat="false" ht="15.75" hidden="false" customHeight="true" outlineLevel="0" collapsed="false"/>
    <row r="94" customFormat="false" ht="15.75" hidden="false" customHeight="true" outlineLevel="0" collapsed="false"/>
    <row r="95" customFormat="false" ht="15.75" hidden="false" customHeight="true" outlineLevel="0" collapsed="false"/>
    <row r="96" customFormat="false" ht="15.75" hidden="false" customHeight="true" outlineLevel="0" collapsed="false"/>
    <row r="97" customFormat="false" ht="15.75" hidden="false" customHeight="true" outlineLevel="0" collapsed="false"/>
    <row r="98" customFormat="false" ht="15.75" hidden="false" customHeight="true" outlineLevel="0" collapsed="false"/>
    <row r="99" customFormat="false" ht="15.75" hidden="false" customHeight="true" outlineLevel="0" collapsed="false"/>
    <row r="100" customFormat="false" ht="15.75" hidden="false" customHeight="true" outlineLevel="0" collapsed="false"/>
    <row r="101" customFormat="false" ht="15.75" hidden="false" customHeight="true" outlineLevel="0" collapsed="false"/>
    <row r="102" customFormat="false" ht="15.75" hidden="false" customHeight="true" outlineLevel="0" collapsed="false"/>
    <row r="103" customFormat="false" ht="15.75" hidden="false" customHeight="true" outlineLevel="0" collapsed="false"/>
    <row r="104" customFormat="false" ht="15.75" hidden="false" customHeight="true" outlineLevel="0" collapsed="false"/>
    <row r="105" customFormat="false" ht="15.75" hidden="false" customHeight="true" outlineLevel="0" collapsed="false"/>
    <row r="106" customFormat="false" ht="15.75" hidden="false" customHeight="true" outlineLevel="0" collapsed="false"/>
    <row r="107" customFormat="false" ht="15.75" hidden="false" customHeight="true" outlineLevel="0" collapsed="false"/>
    <row r="108" customFormat="false" ht="15.75" hidden="false" customHeight="true" outlineLevel="0" collapsed="false"/>
    <row r="109" customFormat="false" ht="15.75" hidden="false" customHeight="true" outlineLevel="0" collapsed="false"/>
    <row r="110" customFormat="false" ht="15.75" hidden="false" customHeight="true" outlineLevel="0" collapsed="false"/>
    <row r="111" customFormat="false" ht="15.75" hidden="false" customHeight="true" outlineLevel="0" collapsed="false"/>
    <row r="112" customFormat="false" ht="15.75" hidden="false" customHeight="true" outlineLevel="0" collapsed="false"/>
    <row r="113" customFormat="false" ht="15.75" hidden="false" customHeight="true" outlineLevel="0" collapsed="false"/>
    <row r="114" customFormat="false" ht="15.75" hidden="false" customHeight="true" outlineLevel="0" collapsed="false"/>
    <row r="115" customFormat="false" ht="15.75" hidden="false" customHeight="true" outlineLevel="0" collapsed="false"/>
    <row r="116" customFormat="false" ht="15.75" hidden="false" customHeight="true" outlineLevel="0" collapsed="false"/>
    <row r="117" customFormat="false" ht="15.75" hidden="false" customHeight="true" outlineLevel="0" collapsed="false"/>
    <row r="118" customFormat="false" ht="15.75" hidden="false" customHeight="true" outlineLevel="0" collapsed="false"/>
    <row r="119" customFormat="false" ht="15.75" hidden="false" customHeight="true" outlineLevel="0" collapsed="false"/>
    <row r="120" customFormat="false" ht="15.75" hidden="false" customHeight="true" outlineLevel="0" collapsed="false"/>
    <row r="121" customFormat="false" ht="15.75" hidden="false" customHeight="true" outlineLevel="0" collapsed="false"/>
    <row r="122" customFormat="false" ht="15.75" hidden="false" customHeight="true" outlineLevel="0" collapsed="false"/>
    <row r="123" customFormat="false" ht="15.75" hidden="false" customHeight="true" outlineLevel="0" collapsed="false"/>
    <row r="124" customFormat="false" ht="15.75" hidden="false" customHeight="true" outlineLevel="0" collapsed="false"/>
    <row r="125" customFormat="false" ht="15.75" hidden="false" customHeight="true" outlineLevel="0" collapsed="false"/>
    <row r="126" customFormat="false" ht="15.75" hidden="false" customHeight="true" outlineLevel="0" collapsed="false"/>
    <row r="127" customFormat="false" ht="15.75" hidden="false" customHeight="true" outlineLevel="0" collapsed="false"/>
    <row r="128" customFormat="false" ht="15.75" hidden="false" customHeight="true" outlineLevel="0" collapsed="false"/>
    <row r="129" customFormat="false" ht="15.75" hidden="false" customHeight="true" outlineLevel="0" collapsed="false"/>
    <row r="130" customFormat="false" ht="15.75" hidden="false" customHeight="true" outlineLevel="0" collapsed="false"/>
    <row r="131" customFormat="false" ht="15.75" hidden="false" customHeight="true" outlineLevel="0" collapsed="false"/>
    <row r="132" customFormat="false" ht="15.75" hidden="false" customHeight="true" outlineLevel="0" collapsed="false"/>
    <row r="133" customFormat="false" ht="15.75" hidden="false" customHeight="true" outlineLevel="0" collapsed="false"/>
    <row r="134" customFormat="false" ht="15.75" hidden="false" customHeight="true" outlineLevel="0" collapsed="false"/>
    <row r="135" customFormat="false" ht="15.75" hidden="false" customHeight="true" outlineLevel="0" collapsed="false"/>
    <row r="136" customFormat="false" ht="15.75" hidden="false" customHeight="true" outlineLevel="0" collapsed="false"/>
    <row r="137" customFormat="false" ht="15.75" hidden="false" customHeight="true" outlineLevel="0" collapsed="false"/>
    <row r="138" customFormat="false" ht="15.75" hidden="false" customHeight="true" outlineLevel="0" collapsed="false"/>
    <row r="139" customFormat="false" ht="15.75" hidden="false" customHeight="true" outlineLevel="0" collapsed="false"/>
    <row r="140" customFormat="false" ht="15.75" hidden="false" customHeight="true" outlineLevel="0" collapsed="false"/>
    <row r="141" customFormat="false" ht="15.75" hidden="false" customHeight="true" outlineLevel="0" collapsed="false"/>
    <row r="142" customFormat="false" ht="15.75" hidden="false" customHeight="true" outlineLevel="0" collapsed="false"/>
    <row r="143" customFormat="false" ht="15.75" hidden="false" customHeight="true" outlineLevel="0" collapsed="false"/>
    <row r="144" customFormat="false" ht="15.75" hidden="false" customHeight="true" outlineLevel="0" collapsed="false"/>
    <row r="145" customFormat="false" ht="15.75" hidden="false" customHeight="true" outlineLevel="0" collapsed="false"/>
    <row r="146" customFormat="false" ht="15.75" hidden="false" customHeight="true" outlineLevel="0" collapsed="false"/>
    <row r="147" customFormat="false" ht="15.75" hidden="false" customHeight="true" outlineLevel="0" collapsed="false"/>
    <row r="148" customFormat="false" ht="15.75" hidden="false" customHeight="true" outlineLevel="0" collapsed="false"/>
    <row r="149" customFormat="false" ht="15.75" hidden="false" customHeight="true" outlineLevel="0" collapsed="false"/>
    <row r="150" customFormat="false" ht="15.75" hidden="false" customHeight="true" outlineLevel="0" collapsed="false"/>
    <row r="151" customFormat="false" ht="15.75" hidden="false" customHeight="true" outlineLevel="0" collapsed="false"/>
    <row r="152" customFormat="false" ht="15.75" hidden="false" customHeight="true" outlineLevel="0" collapsed="false"/>
    <row r="153" customFormat="false" ht="15.75" hidden="false" customHeight="true" outlineLevel="0" collapsed="false"/>
    <row r="154" customFormat="false" ht="15.75" hidden="false" customHeight="true" outlineLevel="0" collapsed="false"/>
    <row r="155" customFormat="false" ht="15.75" hidden="false" customHeight="true" outlineLevel="0" collapsed="false"/>
    <row r="156" customFormat="false" ht="15.75" hidden="false" customHeight="true" outlineLevel="0" collapsed="false"/>
    <row r="157" customFormat="false" ht="15.75" hidden="false" customHeight="true" outlineLevel="0" collapsed="false"/>
    <row r="158" customFormat="false" ht="15.75" hidden="false" customHeight="true" outlineLevel="0" collapsed="false"/>
    <row r="159" customFormat="false" ht="15.75" hidden="false" customHeight="true" outlineLevel="0" collapsed="false"/>
    <row r="160" customFormat="false" ht="15.75" hidden="false" customHeight="true" outlineLevel="0" collapsed="false"/>
    <row r="161" customFormat="false" ht="15.75" hidden="false" customHeight="true" outlineLevel="0" collapsed="false"/>
    <row r="162" customFormat="false" ht="15.75" hidden="false" customHeight="true" outlineLevel="0" collapsed="false"/>
    <row r="163" customFormat="false" ht="15.75" hidden="false" customHeight="true" outlineLevel="0" collapsed="false"/>
    <row r="164" customFormat="false" ht="15.75" hidden="false" customHeight="true" outlineLevel="0" collapsed="false"/>
    <row r="165" customFormat="false" ht="15.75" hidden="false" customHeight="true" outlineLevel="0" collapsed="false"/>
    <row r="166" customFormat="false" ht="15.75" hidden="false" customHeight="true" outlineLevel="0" collapsed="false"/>
    <row r="167" customFormat="false" ht="15.75" hidden="false" customHeight="true" outlineLevel="0" collapsed="false"/>
    <row r="168" customFormat="false" ht="15.75" hidden="false" customHeight="true" outlineLevel="0" collapsed="false"/>
    <row r="169" customFormat="false" ht="15.75" hidden="false" customHeight="true" outlineLevel="0" collapsed="false"/>
    <row r="170" customFormat="false" ht="15.75" hidden="false" customHeight="true" outlineLevel="0" collapsed="false"/>
    <row r="171" customFormat="false" ht="15.75" hidden="false" customHeight="true" outlineLevel="0" collapsed="false"/>
    <row r="172" customFormat="false" ht="15.75" hidden="false" customHeight="true" outlineLevel="0" collapsed="false"/>
    <row r="173" customFormat="false" ht="15.75" hidden="false" customHeight="true" outlineLevel="0" collapsed="false"/>
    <row r="174" customFormat="false" ht="15.75" hidden="false" customHeight="true" outlineLevel="0" collapsed="false"/>
    <row r="175" customFormat="false" ht="15.75" hidden="false" customHeight="true" outlineLevel="0" collapsed="false"/>
    <row r="176" customFormat="false" ht="15.75" hidden="false" customHeight="true" outlineLevel="0" collapsed="false"/>
    <row r="177" customFormat="false" ht="15.75" hidden="false" customHeight="true" outlineLevel="0" collapsed="false"/>
    <row r="178" customFormat="false" ht="15.75" hidden="false" customHeight="true" outlineLevel="0" collapsed="false"/>
    <row r="179" customFormat="false" ht="15.75" hidden="false" customHeight="true" outlineLevel="0" collapsed="false"/>
    <row r="180" customFormat="false" ht="15.75" hidden="false" customHeight="true" outlineLevel="0" collapsed="false"/>
    <row r="181" customFormat="false" ht="15.75" hidden="false" customHeight="true" outlineLevel="0" collapsed="false"/>
    <row r="182" customFormat="false" ht="15.75" hidden="false" customHeight="true" outlineLevel="0" collapsed="false"/>
    <row r="183" customFormat="false" ht="15.75" hidden="false" customHeight="true" outlineLevel="0" collapsed="false"/>
    <row r="184" customFormat="false" ht="15.75" hidden="false" customHeight="true" outlineLevel="0" collapsed="false"/>
    <row r="185" customFormat="false" ht="15.75" hidden="false" customHeight="true" outlineLevel="0" collapsed="false"/>
    <row r="186" customFormat="false" ht="15.75" hidden="false" customHeight="true" outlineLevel="0" collapsed="false"/>
    <row r="187" customFormat="false" ht="15.75" hidden="false" customHeight="true" outlineLevel="0" collapsed="false"/>
    <row r="188" customFormat="false" ht="15.75" hidden="false" customHeight="true" outlineLevel="0" collapsed="false"/>
    <row r="189" customFormat="false" ht="15.75" hidden="false" customHeight="true" outlineLevel="0" collapsed="false"/>
    <row r="190" customFormat="false" ht="15.75" hidden="false" customHeight="true" outlineLevel="0" collapsed="false"/>
    <row r="191" customFormat="false" ht="15.75" hidden="false" customHeight="true" outlineLevel="0" collapsed="false"/>
    <row r="192" customFormat="false" ht="15.75" hidden="false" customHeight="true" outlineLevel="0" collapsed="false"/>
    <row r="193" customFormat="false" ht="15.75" hidden="false" customHeight="true" outlineLevel="0" collapsed="false"/>
    <row r="194" customFormat="false" ht="15.75" hidden="false" customHeight="true" outlineLevel="0" collapsed="false"/>
    <row r="195" customFormat="false" ht="15.75" hidden="false" customHeight="true" outlineLevel="0" collapsed="false"/>
    <row r="196" customFormat="false" ht="15.75" hidden="false" customHeight="true" outlineLevel="0" collapsed="false"/>
    <row r="197" customFormat="false" ht="15.75" hidden="false" customHeight="true" outlineLevel="0" collapsed="false"/>
    <row r="198" customFormat="false" ht="15.75" hidden="false" customHeight="true" outlineLevel="0" collapsed="false"/>
    <row r="199" customFormat="false" ht="15.75" hidden="false" customHeight="true" outlineLevel="0" collapsed="false"/>
    <row r="200" customFormat="false" ht="15.75" hidden="false" customHeight="true" outlineLevel="0" collapsed="false"/>
    <row r="201" customFormat="false" ht="15.75" hidden="false" customHeight="true" outlineLevel="0" collapsed="false"/>
    <row r="202" customFormat="false" ht="15.75" hidden="false" customHeight="true" outlineLevel="0" collapsed="false"/>
    <row r="203" customFormat="false" ht="15.75" hidden="false" customHeight="true" outlineLevel="0" collapsed="false"/>
    <row r="204" customFormat="false" ht="15.75" hidden="false" customHeight="true" outlineLevel="0" collapsed="false"/>
    <row r="205" customFormat="false" ht="15.75" hidden="false" customHeight="true" outlineLevel="0" collapsed="false"/>
    <row r="206" customFormat="false" ht="15.75" hidden="false" customHeight="true" outlineLevel="0" collapsed="false"/>
    <row r="207" customFormat="false" ht="15.75" hidden="false" customHeight="true" outlineLevel="0" collapsed="false"/>
    <row r="208" customFormat="false" ht="15.75" hidden="false" customHeight="true" outlineLevel="0" collapsed="false"/>
    <row r="209" customFormat="false" ht="15.75" hidden="false" customHeight="true" outlineLevel="0" collapsed="false"/>
    <row r="210" customFormat="false" ht="15.75" hidden="false" customHeight="true" outlineLevel="0" collapsed="false"/>
    <row r="211" customFormat="false" ht="15.75" hidden="false" customHeight="true" outlineLevel="0" collapsed="false"/>
    <row r="212" customFormat="false" ht="15.75" hidden="false" customHeight="true" outlineLevel="0" collapsed="false"/>
    <row r="213" customFormat="false" ht="15.75" hidden="false" customHeight="true" outlineLevel="0" collapsed="false"/>
    <row r="214" customFormat="false" ht="15.75" hidden="false" customHeight="true" outlineLevel="0" collapsed="false"/>
    <row r="215" customFormat="false" ht="15.75" hidden="false" customHeight="true" outlineLevel="0" collapsed="false"/>
    <row r="216" customFormat="false" ht="15.75" hidden="false" customHeight="true" outlineLevel="0" collapsed="false"/>
    <row r="217" customFormat="false" ht="15.75" hidden="false" customHeight="true" outlineLevel="0" collapsed="false"/>
    <row r="218" customFormat="false" ht="15.75" hidden="false" customHeight="true" outlineLevel="0" collapsed="false"/>
    <row r="219" customFormat="false" ht="15.75" hidden="false" customHeight="true" outlineLevel="0" collapsed="false"/>
    <row r="220" customFormat="false" ht="15.75" hidden="false" customHeight="true" outlineLevel="0" collapsed="false"/>
    <row r="221" customFormat="false" ht="15.75" hidden="false" customHeight="true" outlineLevel="0" collapsed="false"/>
    <row r="222" customFormat="false" ht="15.75" hidden="false" customHeight="true" outlineLevel="0" collapsed="false"/>
    <row r="223" customFormat="false" ht="15.75" hidden="false" customHeight="true" outlineLevel="0" collapsed="false"/>
    <row r="224" customFormat="false" ht="15.75" hidden="false" customHeight="true" outlineLevel="0" collapsed="false"/>
    <row r="225" customFormat="false" ht="15.75" hidden="false" customHeight="true" outlineLevel="0" collapsed="false"/>
    <row r="226" customFormat="false" ht="15.75" hidden="false" customHeight="true" outlineLevel="0" collapsed="false"/>
    <row r="227" customFormat="false" ht="15.75" hidden="false" customHeight="true" outlineLevel="0" collapsed="false"/>
    <row r="228" customFormat="false" ht="15.75" hidden="false" customHeight="true" outlineLevel="0" collapsed="false"/>
    <row r="229" customFormat="false" ht="15.75" hidden="false" customHeight="true" outlineLevel="0" collapsed="false"/>
    <row r="230" customFormat="false" ht="15.75" hidden="false" customHeight="true" outlineLevel="0" collapsed="false"/>
    <row r="231" customFormat="false" ht="15.75" hidden="false" customHeight="true" outlineLevel="0" collapsed="false"/>
    <row r="232" customFormat="false" ht="15.75" hidden="false" customHeight="true" outlineLevel="0" collapsed="false"/>
    <row r="233" customFormat="false" ht="15.75" hidden="false" customHeight="true" outlineLevel="0" collapsed="false"/>
    <row r="234" customFormat="false" ht="15.75" hidden="false" customHeight="true" outlineLevel="0" collapsed="false"/>
    <row r="235" customFormat="false" ht="15.75" hidden="false" customHeight="true" outlineLevel="0" collapsed="false"/>
    <row r="236" customFormat="false" ht="15.75" hidden="false" customHeight="true" outlineLevel="0" collapsed="false"/>
    <row r="237" customFormat="false" ht="15.75" hidden="false" customHeight="true" outlineLevel="0" collapsed="false"/>
    <row r="238" customFormat="false" ht="15.75" hidden="false" customHeight="true" outlineLevel="0" collapsed="false"/>
    <row r="239" customFormat="false" ht="15.75" hidden="false" customHeight="true" outlineLevel="0" collapsed="false"/>
    <row r="240" customFormat="false" ht="15.75" hidden="false" customHeight="true" outlineLevel="0" collapsed="false"/>
    <row r="241" customFormat="false" ht="15.75" hidden="false" customHeight="true" outlineLevel="0" collapsed="false"/>
    <row r="242" customFormat="false" ht="15.75" hidden="false" customHeight="true" outlineLevel="0" collapsed="false"/>
    <row r="243" customFormat="false" ht="15.75" hidden="false" customHeight="true" outlineLevel="0" collapsed="false"/>
    <row r="244" customFormat="false" ht="15.75" hidden="false" customHeight="true" outlineLevel="0" collapsed="false"/>
    <row r="245" customFormat="false" ht="15.75" hidden="false" customHeight="true" outlineLevel="0" collapsed="false"/>
    <row r="246" customFormat="false" ht="15.75" hidden="false" customHeight="true" outlineLevel="0" collapsed="false"/>
    <row r="247" customFormat="false" ht="15.75" hidden="false" customHeight="true" outlineLevel="0" collapsed="false"/>
    <row r="248" customFormat="false" ht="15.75" hidden="false" customHeight="true" outlineLevel="0" collapsed="false"/>
    <row r="249" customFormat="false" ht="15.75" hidden="false" customHeight="true" outlineLevel="0" collapsed="false"/>
    <row r="250" customFormat="false" ht="15.75" hidden="false" customHeight="true" outlineLevel="0" collapsed="false"/>
    <row r="251" customFormat="false" ht="15.75" hidden="false" customHeight="true" outlineLevel="0" collapsed="false"/>
    <row r="252" customFormat="false" ht="15.75" hidden="false" customHeight="true" outlineLevel="0" collapsed="false"/>
    <row r="253" customFormat="false" ht="15.75" hidden="false" customHeight="true" outlineLevel="0" collapsed="false"/>
    <row r="254" customFormat="false" ht="15.75" hidden="false" customHeight="true" outlineLevel="0" collapsed="false"/>
    <row r="255" customFormat="false" ht="15.75" hidden="false" customHeight="true" outlineLevel="0" collapsed="false"/>
    <row r="256" customFormat="false" ht="15.75" hidden="false" customHeight="true" outlineLevel="0" collapsed="false"/>
    <row r="257" customFormat="false" ht="15.75" hidden="false" customHeight="true" outlineLevel="0" collapsed="false"/>
    <row r="258" customFormat="false" ht="15.75" hidden="false" customHeight="true" outlineLevel="0" collapsed="false"/>
    <row r="259" customFormat="false" ht="15.75" hidden="false" customHeight="true" outlineLevel="0" collapsed="false"/>
    <row r="260" customFormat="false" ht="15.75" hidden="false" customHeight="true" outlineLevel="0" collapsed="false"/>
    <row r="261" customFormat="false" ht="15.75" hidden="false" customHeight="true" outlineLevel="0" collapsed="false"/>
    <row r="262" customFormat="false" ht="15.75" hidden="false" customHeight="true" outlineLevel="0" collapsed="false"/>
    <row r="263" customFormat="false" ht="15.75" hidden="false" customHeight="true" outlineLevel="0" collapsed="false"/>
    <row r="264" customFormat="false" ht="15.75" hidden="false" customHeight="true" outlineLevel="0" collapsed="false"/>
    <row r="265" customFormat="false" ht="15.75" hidden="false" customHeight="true" outlineLevel="0" collapsed="false"/>
    <row r="266" customFormat="false" ht="15.75" hidden="false" customHeight="true" outlineLevel="0" collapsed="false"/>
    <row r="267" customFormat="false" ht="15.75" hidden="false" customHeight="true" outlineLevel="0" collapsed="false"/>
    <row r="268" customFormat="false" ht="15.75" hidden="false" customHeight="true" outlineLevel="0" collapsed="false"/>
    <row r="269" customFormat="false" ht="15.75" hidden="false" customHeight="true" outlineLevel="0" collapsed="false"/>
    <row r="270" customFormat="false" ht="15.75" hidden="false" customHeight="true" outlineLevel="0" collapsed="false"/>
    <row r="271" customFormat="false" ht="15.75" hidden="false" customHeight="true" outlineLevel="0" collapsed="false"/>
    <row r="272" customFormat="false" ht="15.75" hidden="false" customHeight="true" outlineLevel="0" collapsed="false"/>
    <row r="273" customFormat="false" ht="15.75" hidden="false" customHeight="true" outlineLevel="0" collapsed="false"/>
    <row r="274" customFormat="false" ht="15.75" hidden="false" customHeight="true" outlineLevel="0" collapsed="false"/>
    <row r="275" customFormat="false" ht="15.75" hidden="false" customHeight="true" outlineLevel="0" collapsed="false"/>
    <row r="276" customFormat="false" ht="15.75" hidden="false" customHeight="true" outlineLevel="0" collapsed="false"/>
    <row r="277" customFormat="false" ht="15.75" hidden="false" customHeight="true" outlineLevel="0" collapsed="false"/>
    <row r="278" customFormat="false" ht="15.75" hidden="false" customHeight="true" outlineLevel="0" collapsed="false"/>
    <row r="279" customFormat="false" ht="15.75" hidden="false" customHeight="true" outlineLevel="0" collapsed="false"/>
    <row r="280" customFormat="false" ht="15.75" hidden="false" customHeight="true" outlineLevel="0" collapsed="false"/>
    <row r="281" customFormat="false" ht="15.75" hidden="false" customHeight="true" outlineLevel="0" collapsed="false"/>
    <row r="282" customFormat="false" ht="15.75" hidden="false" customHeight="true" outlineLevel="0" collapsed="false"/>
    <row r="283" customFormat="false" ht="15.75" hidden="false" customHeight="true" outlineLevel="0" collapsed="false"/>
    <row r="284" customFormat="false" ht="15.75" hidden="false" customHeight="true" outlineLevel="0" collapsed="false"/>
    <row r="285" customFormat="false" ht="15.75" hidden="false" customHeight="true" outlineLevel="0" collapsed="false"/>
    <row r="286" customFormat="false" ht="15.75" hidden="false" customHeight="true" outlineLevel="0" collapsed="false"/>
    <row r="287" customFormat="false" ht="15.75" hidden="false" customHeight="true" outlineLevel="0" collapsed="false"/>
    <row r="288" customFormat="false" ht="15.75" hidden="false" customHeight="true" outlineLevel="0" collapsed="false"/>
    <row r="289" customFormat="false" ht="15.75" hidden="false" customHeight="true" outlineLevel="0" collapsed="false"/>
    <row r="290" customFormat="false" ht="15.75" hidden="false" customHeight="true" outlineLevel="0" collapsed="false"/>
    <row r="291" customFormat="false" ht="15.75" hidden="false" customHeight="true" outlineLevel="0" collapsed="false"/>
    <row r="292" customFormat="false" ht="15.75" hidden="false" customHeight="true" outlineLevel="0" collapsed="false"/>
    <row r="293" customFormat="false" ht="15.75" hidden="false" customHeight="true" outlineLevel="0" collapsed="false"/>
    <row r="294" customFormat="false" ht="15.75" hidden="false" customHeight="true" outlineLevel="0" collapsed="false"/>
    <row r="295" customFormat="false" ht="15.75" hidden="false" customHeight="true" outlineLevel="0" collapsed="false"/>
    <row r="296" customFormat="false" ht="15.75" hidden="false" customHeight="true" outlineLevel="0" collapsed="false"/>
    <row r="297" customFormat="false" ht="15.75" hidden="false" customHeight="true" outlineLevel="0" collapsed="false"/>
    <row r="298" customFormat="false" ht="15.75" hidden="false" customHeight="true" outlineLevel="0" collapsed="false"/>
    <row r="299" customFormat="false" ht="15.75" hidden="false" customHeight="true" outlineLevel="0" collapsed="false"/>
    <row r="300" customFormat="false" ht="15.75" hidden="false" customHeight="true" outlineLevel="0" collapsed="false"/>
    <row r="301" customFormat="false" ht="15.75" hidden="false" customHeight="true" outlineLevel="0" collapsed="false"/>
    <row r="302" customFormat="false" ht="15.75" hidden="false" customHeight="true" outlineLevel="0" collapsed="false"/>
    <row r="303" customFormat="false" ht="15.75" hidden="false" customHeight="true" outlineLevel="0" collapsed="false"/>
    <row r="304" customFormat="false" ht="15.75" hidden="false" customHeight="true" outlineLevel="0" collapsed="false"/>
    <row r="305" customFormat="false" ht="15.75" hidden="false" customHeight="true" outlineLevel="0" collapsed="false"/>
    <row r="306" customFormat="false" ht="15.75" hidden="false" customHeight="true" outlineLevel="0" collapsed="false"/>
    <row r="307" customFormat="false" ht="15.75" hidden="false" customHeight="true" outlineLevel="0" collapsed="false"/>
    <row r="308" customFormat="false" ht="15.75" hidden="false" customHeight="true" outlineLevel="0" collapsed="false"/>
    <row r="309" customFormat="false" ht="15.75" hidden="false" customHeight="true" outlineLevel="0" collapsed="false"/>
    <row r="310" customFormat="false" ht="15.75" hidden="false" customHeight="true" outlineLevel="0" collapsed="false"/>
    <row r="311" customFormat="false" ht="15.75" hidden="false" customHeight="true" outlineLevel="0" collapsed="false"/>
    <row r="312" customFormat="false" ht="15.75" hidden="false" customHeight="true" outlineLevel="0" collapsed="false"/>
    <row r="313" customFormat="false" ht="15.75" hidden="false" customHeight="true" outlineLevel="0" collapsed="false"/>
    <row r="314" customFormat="false" ht="15.75" hidden="false" customHeight="true" outlineLevel="0" collapsed="false"/>
    <row r="315" customFormat="false" ht="15.75" hidden="false" customHeight="true" outlineLevel="0" collapsed="false"/>
    <row r="316" customFormat="false" ht="15.75" hidden="false" customHeight="true" outlineLevel="0" collapsed="false"/>
    <row r="317" customFormat="false" ht="15.75" hidden="false" customHeight="true" outlineLevel="0" collapsed="false"/>
    <row r="318" customFormat="false" ht="15.75" hidden="false" customHeight="true" outlineLevel="0" collapsed="false"/>
    <row r="319" customFormat="false" ht="15.75" hidden="false" customHeight="true" outlineLevel="0" collapsed="false"/>
    <row r="320" customFormat="false" ht="15.75" hidden="false" customHeight="true" outlineLevel="0" collapsed="false"/>
    <row r="321" customFormat="false" ht="15.75" hidden="false" customHeight="true" outlineLevel="0" collapsed="false"/>
    <row r="322" customFormat="false" ht="15.75" hidden="false" customHeight="true" outlineLevel="0" collapsed="false"/>
    <row r="323" customFormat="false" ht="15.75" hidden="false" customHeight="true" outlineLevel="0" collapsed="false"/>
    <row r="324" customFormat="false" ht="15.75" hidden="false" customHeight="true" outlineLevel="0" collapsed="false"/>
    <row r="325" customFormat="false" ht="15.75" hidden="false" customHeight="true" outlineLevel="0" collapsed="false"/>
    <row r="326" customFormat="false" ht="15.75" hidden="false" customHeight="true" outlineLevel="0" collapsed="false"/>
    <row r="327" customFormat="false" ht="15.75" hidden="false" customHeight="true" outlineLevel="0" collapsed="false"/>
    <row r="328" customFormat="false" ht="15.75" hidden="false" customHeight="true" outlineLevel="0" collapsed="false"/>
    <row r="329" customFormat="false" ht="15.75" hidden="false" customHeight="true" outlineLevel="0" collapsed="false"/>
    <row r="330" customFormat="false" ht="15.75" hidden="false" customHeight="true" outlineLevel="0" collapsed="false"/>
    <row r="331" customFormat="false" ht="15.75" hidden="false" customHeight="true" outlineLevel="0" collapsed="false"/>
    <row r="332" customFormat="false" ht="15.75" hidden="false" customHeight="true" outlineLevel="0" collapsed="false"/>
    <row r="333" customFormat="false" ht="15.75" hidden="false" customHeight="true" outlineLevel="0" collapsed="false"/>
    <row r="334" customFormat="false" ht="15.75" hidden="false" customHeight="true" outlineLevel="0" collapsed="false"/>
    <row r="335" customFormat="false" ht="15.75" hidden="false" customHeight="true" outlineLevel="0" collapsed="false"/>
    <row r="336" customFormat="false" ht="15.75" hidden="false" customHeight="true" outlineLevel="0" collapsed="false"/>
    <row r="337" customFormat="false" ht="15.75" hidden="false" customHeight="true" outlineLevel="0" collapsed="false"/>
    <row r="338" customFormat="false" ht="15.75" hidden="false" customHeight="true" outlineLevel="0" collapsed="false"/>
    <row r="339" customFormat="false" ht="15.75" hidden="false" customHeight="true" outlineLevel="0" collapsed="false"/>
    <row r="340" customFormat="false" ht="15.75" hidden="false" customHeight="true" outlineLevel="0" collapsed="false"/>
    <row r="341" customFormat="false" ht="15.75" hidden="false" customHeight="true" outlineLevel="0" collapsed="false"/>
    <row r="342" customFormat="false" ht="15.75" hidden="false" customHeight="true" outlineLevel="0" collapsed="false"/>
    <row r="343" customFormat="false" ht="15.75" hidden="false" customHeight="true" outlineLevel="0" collapsed="false"/>
    <row r="344" customFormat="false" ht="15.75" hidden="false" customHeight="true" outlineLevel="0" collapsed="false"/>
    <row r="345" customFormat="false" ht="15.75" hidden="false" customHeight="true" outlineLevel="0" collapsed="false"/>
    <row r="346" customFormat="false" ht="15.75" hidden="false" customHeight="true" outlineLevel="0" collapsed="false"/>
    <row r="347" customFormat="false" ht="15.75" hidden="false" customHeight="true" outlineLevel="0" collapsed="false"/>
    <row r="348" customFormat="false" ht="15.75" hidden="false" customHeight="true" outlineLevel="0" collapsed="false"/>
    <row r="349" customFormat="false" ht="15.75" hidden="false" customHeight="true" outlineLevel="0" collapsed="false"/>
    <row r="350" customFormat="false" ht="15.75" hidden="false" customHeight="true" outlineLevel="0" collapsed="false"/>
    <row r="351" customFormat="false" ht="15.75" hidden="false" customHeight="true" outlineLevel="0" collapsed="false"/>
    <row r="352" customFormat="false" ht="15.75" hidden="false" customHeight="true" outlineLevel="0" collapsed="false"/>
    <row r="353" customFormat="false" ht="15.75" hidden="false" customHeight="true" outlineLevel="0" collapsed="false"/>
    <row r="354" customFormat="false" ht="15.75" hidden="false" customHeight="true" outlineLevel="0" collapsed="false"/>
    <row r="355" customFormat="false" ht="15.75" hidden="false" customHeight="true" outlineLevel="0" collapsed="false"/>
    <row r="356" customFormat="false" ht="15.75" hidden="false" customHeight="true" outlineLevel="0" collapsed="false"/>
    <row r="357" customFormat="false" ht="15.75" hidden="false" customHeight="true" outlineLevel="0" collapsed="false"/>
    <row r="358" customFormat="false" ht="15.75" hidden="false" customHeight="true" outlineLevel="0" collapsed="false"/>
    <row r="359" customFormat="false" ht="15.75" hidden="false" customHeight="true" outlineLevel="0" collapsed="false"/>
    <row r="360" customFormat="false" ht="15.75" hidden="false" customHeight="true" outlineLevel="0" collapsed="false"/>
    <row r="361" customFormat="false" ht="15.75" hidden="false" customHeight="true" outlineLevel="0" collapsed="false"/>
    <row r="362" customFormat="false" ht="15.75" hidden="false" customHeight="true" outlineLevel="0" collapsed="false"/>
    <row r="363" customFormat="false" ht="15.75" hidden="false" customHeight="true" outlineLevel="0" collapsed="false"/>
    <row r="364" customFormat="false" ht="15.75" hidden="false" customHeight="true" outlineLevel="0" collapsed="false"/>
    <row r="365" customFormat="false" ht="15.75" hidden="false" customHeight="true" outlineLevel="0" collapsed="false"/>
    <row r="366" customFormat="false" ht="15.75" hidden="false" customHeight="true" outlineLevel="0" collapsed="false"/>
    <row r="367" customFormat="false" ht="15.75" hidden="false" customHeight="true" outlineLevel="0" collapsed="false"/>
    <row r="368" customFormat="false" ht="15.75" hidden="false" customHeight="true" outlineLevel="0" collapsed="false"/>
    <row r="369" customFormat="false" ht="15.75" hidden="false" customHeight="true" outlineLevel="0" collapsed="false"/>
    <row r="370" customFormat="false" ht="15.75" hidden="false" customHeight="true" outlineLevel="0" collapsed="false"/>
    <row r="371" customFormat="false" ht="15.75" hidden="false" customHeight="true" outlineLevel="0" collapsed="false"/>
    <row r="372" customFormat="false" ht="15.75" hidden="false" customHeight="true" outlineLevel="0" collapsed="false"/>
    <row r="373" customFormat="false" ht="15.75" hidden="false" customHeight="true" outlineLevel="0" collapsed="false"/>
    <row r="374" customFormat="false" ht="15.75" hidden="false" customHeight="true" outlineLevel="0" collapsed="false"/>
    <row r="375" customFormat="false" ht="15.75" hidden="false" customHeight="true" outlineLevel="0" collapsed="false"/>
    <row r="376" customFormat="false" ht="15.75" hidden="false" customHeight="true" outlineLevel="0" collapsed="false"/>
    <row r="377" customFormat="false" ht="15.75" hidden="false" customHeight="true" outlineLevel="0" collapsed="false"/>
    <row r="378" customFormat="false" ht="15.75" hidden="false" customHeight="true" outlineLevel="0" collapsed="false"/>
    <row r="379" customFormat="false" ht="15.75" hidden="false" customHeight="true" outlineLevel="0" collapsed="false"/>
    <row r="380" customFormat="false" ht="15.75" hidden="false" customHeight="true" outlineLevel="0" collapsed="false"/>
    <row r="381" customFormat="false" ht="15.75" hidden="false" customHeight="true" outlineLevel="0" collapsed="false"/>
    <row r="382" customFormat="false" ht="15.75" hidden="false" customHeight="true" outlineLevel="0" collapsed="false"/>
    <row r="383" customFormat="false" ht="15.75" hidden="false" customHeight="true" outlineLevel="0" collapsed="false"/>
    <row r="384" customFormat="false" ht="15.75" hidden="false" customHeight="true" outlineLevel="0" collapsed="false"/>
    <row r="385" customFormat="false" ht="15.75" hidden="false" customHeight="true" outlineLevel="0" collapsed="false"/>
    <row r="386" customFormat="false" ht="15.75" hidden="false" customHeight="true" outlineLevel="0" collapsed="false"/>
    <row r="387" customFormat="false" ht="15.75" hidden="false" customHeight="true" outlineLevel="0" collapsed="false"/>
    <row r="388" customFormat="false" ht="15.75" hidden="false" customHeight="true" outlineLevel="0" collapsed="false"/>
    <row r="389" customFormat="false" ht="15.75" hidden="false" customHeight="true" outlineLevel="0" collapsed="false"/>
    <row r="390" customFormat="false" ht="15.75" hidden="false" customHeight="true" outlineLevel="0" collapsed="false"/>
    <row r="391" customFormat="false" ht="15.75" hidden="false" customHeight="true" outlineLevel="0" collapsed="false"/>
    <row r="392" customFormat="false" ht="15.75" hidden="false" customHeight="true" outlineLevel="0" collapsed="false"/>
    <row r="393" customFormat="false" ht="15.75" hidden="false" customHeight="true" outlineLevel="0" collapsed="false"/>
    <row r="394" customFormat="false" ht="15.75" hidden="false" customHeight="true" outlineLevel="0" collapsed="false"/>
    <row r="395" customFormat="false" ht="15.75" hidden="false" customHeight="true" outlineLevel="0" collapsed="false"/>
    <row r="396" customFormat="false" ht="15.75" hidden="false" customHeight="true" outlineLevel="0" collapsed="false"/>
    <row r="397" customFormat="false" ht="15.75" hidden="false" customHeight="true" outlineLevel="0" collapsed="false"/>
    <row r="398" customFormat="false" ht="15.75" hidden="false" customHeight="true" outlineLevel="0" collapsed="false"/>
    <row r="399" customFormat="false" ht="15.75" hidden="false" customHeight="true" outlineLevel="0" collapsed="false"/>
    <row r="400" customFormat="false" ht="15.75" hidden="false" customHeight="true" outlineLevel="0" collapsed="false"/>
    <row r="401" customFormat="false" ht="15.75" hidden="false" customHeight="true" outlineLevel="0" collapsed="false"/>
    <row r="402" customFormat="false" ht="15.75" hidden="false" customHeight="true" outlineLevel="0" collapsed="false"/>
    <row r="403" customFormat="false" ht="15.75" hidden="false" customHeight="true" outlineLevel="0" collapsed="false"/>
    <row r="404" customFormat="false" ht="15.75" hidden="false" customHeight="true" outlineLevel="0" collapsed="false"/>
    <row r="405" customFormat="false" ht="15.75" hidden="false" customHeight="true" outlineLevel="0" collapsed="false"/>
    <row r="406" customFormat="false" ht="15.75" hidden="false" customHeight="true" outlineLevel="0" collapsed="false"/>
    <row r="407" customFormat="false" ht="15.75" hidden="false" customHeight="true" outlineLevel="0" collapsed="false"/>
    <row r="408" customFormat="false" ht="15.75" hidden="false" customHeight="true" outlineLevel="0" collapsed="false"/>
    <row r="409" customFormat="false" ht="15.75" hidden="false" customHeight="true" outlineLevel="0" collapsed="false"/>
    <row r="410" customFormat="false" ht="15.75" hidden="false" customHeight="true" outlineLevel="0" collapsed="false"/>
    <row r="411" customFormat="false" ht="15.75" hidden="false" customHeight="true" outlineLevel="0" collapsed="false"/>
    <row r="412" customFormat="false" ht="15.75" hidden="false" customHeight="true" outlineLevel="0" collapsed="false"/>
    <row r="413" customFormat="false" ht="15.75" hidden="false" customHeight="true" outlineLevel="0" collapsed="false"/>
    <row r="414" customFormat="false" ht="15.75" hidden="false" customHeight="true" outlineLevel="0" collapsed="false"/>
    <row r="415" customFormat="false" ht="15.75" hidden="false" customHeight="true" outlineLevel="0" collapsed="false"/>
    <row r="416" customFormat="false" ht="15.75" hidden="false" customHeight="true" outlineLevel="0" collapsed="false"/>
    <row r="417" customFormat="false" ht="15.75" hidden="false" customHeight="true" outlineLevel="0" collapsed="false"/>
    <row r="418" customFormat="false" ht="15.75" hidden="false" customHeight="true" outlineLevel="0" collapsed="false"/>
    <row r="419" customFormat="false" ht="15.75" hidden="false" customHeight="true" outlineLevel="0" collapsed="false"/>
    <row r="420" customFormat="false" ht="15.75" hidden="false" customHeight="true" outlineLevel="0" collapsed="false"/>
    <row r="421" customFormat="false" ht="15.75" hidden="false" customHeight="true" outlineLevel="0" collapsed="false"/>
    <row r="422" customFormat="false" ht="15.75" hidden="false" customHeight="true" outlineLevel="0" collapsed="false"/>
    <row r="423" customFormat="false" ht="15.75" hidden="false" customHeight="true" outlineLevel="0" collapsed="false"/>
    <row r="424" customFormat="false" ht="15.75" hidden="false" customHeight="true" outlineLevel="0" collapsed="false"/>
    <row r="425" customFormat="false" ht="15.75" hidden="false" customHeight="true" outlineLevel="0" collapsed="false"/>
    <row r="426" customFormat="false" ht="15.75" hidden="false" customHeight="true" outlineLevel="0" collapsed="false"/>
    <row r="427" customFormat="false" ht="15.75" hidden="false" customHeight="true" outlineLevel="0" collapsed="false"/>
    <row r="428" customFormat="false" ht="15.75" hidden="false" customHeight="true" outlineLevel="0" collapsed="false"/>
    <row r="429" customFormat="false" ht="15.75" hidden="false" customHeight="true" outlineLevel="0" collapsed="false"/>
    <row r="430" customFormat="false" ht="15.75" hidden="false" customHeight="true" outlineLevel="0" collapsed="false"/>
    <row r="431" customFormat="false" ht="15.75" hidden="false" customHeight="true" outlineLevel="0" collapsed="false"/>
    <row r="432" customFormat="false" ht="15.75" hidden="false" customHeight="true" outlineLevel="0" collapsed="false"/>
    <row r="433" customFormat="false" ht="15.75" hidden="false" customHeight="true" outlineLevel="0" collapsed="false"/>
    <row r="434" customFormat="false" ht="15.75" hidden="false" customHeight="true" outlineLevel="0" collapsed="false"/>
    <row r="435" customFormat="false" ht="15.75" hidden="false" customHeight="true" outlineLevel="0" collapsed="false"/>
    <row r="436" customFormat="false" ht="15.75" hidden="false" customHeight="true" outlineLevel="0" collapsed="false"/>
    <row r="437" customFormat="false" ht="15.75" hidden="false" customHeight="true" outlineLevel="0" collapsed="false"/>
    <row r="438" customFormat="false" ht="15.75" hidden="false" customHeight="true" outlineLevel="0" collapsed="false"/>
    <row r="439" customFormat="false" ht="15.75" hidden="false" customHeight="true" outlineLevel="0" collapsed="false"/>
    <row r="440" customFormat="false" ht="15.75" hidden="false" customHeight="true" outlineLevel="0" collapsed="false"/>
    <row r="441" customFormat="false" ht="15.75" hidden="false" customHeight="true" outlineLevel="0" collapsed="false"/>
    <row r="442" customFormat="false" ht="15.75" hidden="false" customHeight="true" outlineLevel="0" collapsed="false"/>
    <row r="443" customFormat="false" ht="15.75" hidden="false" customHeight="true" outlineLevel="0" collapsed="false"/>
    <row r="444" customFormat="false" ht="15.75" hidden="false" customHeight="true" outlineLevel="0" collapsed="false"/>
    <row r="445" customFormat="false" ht="15.75" hidden="false" customHeight="true" outlineLevel="0" collapsed="false"/>
    <row r="446" customFormat="false" ht="15.75" hidden="false" customHeight="true" outlineLevel="0" collapsed="false"/>
    <row r="447" customFormat="false" ht="15.75" hidden="false" customHeight="true" outlineLevel="0" collapsed="false"/>
    <row r="448" customFormat="false" ht="15.75" hidden="false" customHeight="true" outlineLevel="0" collapsed="false"/>
    <row r="449" customFormat="false" ht="15.75" hidden="false" customHeight="true" outlineLevel="0" collapsed="false"/>
    <row r="450" customFormat="false" ht="15.75" hidden="false" customHeight="true" outlineLevel="0" collapsed="false"/>
    <row r="451" customFormat="false" ht="15.75" hidden="false" customHeight="true" outlineLevel="0" collapsed="false"/>
    <row r="452" customFormat="false" ht="15.75" hidden="false" customHeight="true" outlineLevel="0" collapsed="false"/>
    <row r="453" customFormat="false" ht="15.75" hidden="false" customHeight="true" outlineLevel="0" collapsed="false"/>
    <row r="454" customFormat="false" ht="15.75" hidden="false" customHeight="true" outlineLevel="0" collapsed="false"/>
    <row r="455" customFormat="false" ht="15.75" hidden="false" customHeight="true" outlineLevel="0" collapsed="false"/>
    <row r="456" customFormat="false" ht="15.75" hidden="false" customHeight="true" outlineLevel="0" collapsed="false"/>
    <row r="457" customFormat="false" ht="15.75" hidden="false" customHeight="true" outlineLevel="0" collapsed="false"/>
    <row r="458" customFormat="false" ht="15.75" hidden="false" customHeight="true" outlineLevel="0" collapsed="false"/>
    <row r="459" customFormat="false" ht="15.75" hidden="false" customHeight="true" outlineLevel="0" collapsed="false"/>
    <row r="460" customFormat="false" ht="15.75" hidden="false" customHeight="true" outlineLevel="0" collapsed="false"/>
    <row r="461" customFormat="false" ht="15.75" hidden="false" customHeight="true" outlineLevel="0" collapsed="false"/>
    <row r="462" customFormat="false" ht="15.75" hidden="false" customHeight="true" outlineLevel="0" collapsed="false"/>
    <row r="463" customFormat="false" ht="15.75" hidden="false" customHeight="true" outlineLevel="0" collapsed="false"/>
    <row r="464" customFormat="false" ht="15.75" hidden="false" customHeight="true" outlineLevel="0" collapsed="false"/>
    <row r="465" customFormat="false" ht="15.75" hidden="false" customHeight="true" outlineLevel="0" collapsed="false"/>
    <row r="466" customFormat="false" ht="15.75" hidden="false" customHeight="true" outlineLevel="0" collapsed="false"/>
    <row r="467" customFormat="false" ht="15.75" hidden="false" customHeight="true" outlineLevel="0" collapsed="false"/>
    <row r="468" customFormat="false" ht="15.75" hidden="false" customHeight="true" outlineLevel="0" collapsed="false"/>
    <row r="469" customFormat="false" ht="15.75" hidden="false" customHeight="true" outlineLevel="0" collapsed="false"/>
    <row r="470" customFormat="false" ht="15.75" hidden="false" customHeight="true" outlineLevel="0" collapsed="false"/>
    <row r="471" customFormat="false" ht="15.75" hidden="false" customHeight="true" outlineLevel="0" collapsed="false"/>
    <row r="472" customFormat="false" ht="15.75" hidden="false" customHeight="true" outlineLevel="0" collapsed="false"/>
    <row r="473" customFormat="false" ht="15.75" hidden="false" customHeight="true" outlineLevel="0" collapsed="false"/>
    <row r="474" customFormat="false" ht="15.75" hidden="false" customHeight="true" outlineLevel="0" collapsed="false"/>
    <row r="475" customFormat="false" ht="15.75" hidden="false" customHeight="true" outlineLevel="0" collapsed="false"/>
    <row r="476" customFormat="false" ht="15.75" hidden="false" customHeight="true" outlineLevel="0" collapsed="false"/>
    <row r="477" customFormat="false" ht="15.75" hidden="false" customHeight="true" outlineLevel="0" collapsed="false"/>
    <row r="478" customFormat="false" ht="15.75" hidden="false" customHeight="true" outlineLevel="0" collapsed="false"/>
    <row r="479" customFormat="false" ht="15.75" hidden="false" customHeight="true" outlineLevel="0" collapsed="false"/>
    <row r="480" customFormat="false" ht="15.75" hidden="false" customHeight="true" outlineLevel="0" collapsed="false"/>
    <row r="481" customFormat="false" ht="15.75" hidden="false" customHeight="true" outlineLevel="0" collapsed="false"/>
    <row r="482" customFormat="false" ht="15.75" hidden="false" customHeight="true" outlineLevel="0" collapsed="false"/>
    <row r="483" customFormat="false" ht="15.75" hidden="false" customHeight="true" outlineLevel="0" collapsed="false"/>
    <row r="484" customFormat="false" ht="15.75" hidden="false" customHeight="true" outlineLevel="0" collapsed="false"/>
    <row r="485" customFormat="false" ht="15.75" hidden="false" customHeight="true" outlineLevel="0" collapsed="false"/>
    <row r="486" customFormat="false" ht="15.75" hidden="false" customHeight="true" outlineLevel="0" collapsed="false"/>
    <row r="487" customFormat="false" ht="15.75" hidden="false" customHeight="true" outlineLevel="0" collapsed="false"/>
    <row r="488" customFormat="false" ht="15.75" hidden="false" customHeight="true" outlineLevel="0" collapsed="false"/>
    <row r="489" customFormat="false" ht="15.75" hidden="false" customHeight="true" outlineLevel="0" collapsed="false"/>
    <row r="490" customFormat="false" ht="15.75" hidden="false" customHeight="true" outlineLevel="0" collapsed="false"/>
    <row r="491" customFormat="false" ht="15.75" hidden="false" customHeight="true" outlineLevel="0" collapsed="false"/>
    <row r="492" customFormat="false" ht="15.75" hidden="false" customHeight="true" outlineLevel="0" collapsed="false"/>
    <row r="493" customFormat="false" ht="15.75" hidden="false" customHeight="true" outlineLevel="0" collapsed="false"/>
    <row r="494" customFormat="false" ht="15.75" hidden="false" customHeight="true" outlineLevel="0" collapsed="false"/>
    <row r="495" customFormat="false" ht="15.75" hidden="false" customHeight="true" outlineLevel="0" collapsed="false"/>
    <row r="496" customFormat="false" ht="15.75" hidden="false" customHeight="true" outlineLevel="0" collapsed="false"/>
    <row r="497" customFormat="false" ht="15.75" hidden="false" customHeight="true" outlineLevel="0" collapsed="false"/>
    <row r="498" customFormat="false" ht="15.75" hidden="false" customHeight="true" outlineLevel="0" collapsed="false"/>
    <row r="499" customFormat="false" ht="15.75" hidden="false" customHeight="true" outlineLevel="0" collapsed="false"/>
    <row r="500" customFormat="false" ht="15.75" hidden="false" customHeight="true" outlineLevel="0" collapsed="false"/>
    <row r="501" customFormat="false" ht="15.75" hidden="false" customHeight="true" outlineLevel="0" collapsed="false"/>
    <row r="502" customFormat="false" ht="15.75" hidden="false" customHeight="true" outlineLevel="0" collapsed="false"/>
    <row r="503" customFormat="false" ht="15.75" hidden="false" customHeight="true" outlineLevel="0" collapsed="false"/>
    <row r="504" customFormat="false" ht="15.75" hidden="false" customHeight="true" outlineLevel="0" collapsed="false"/>
    <row r="505" customFormat="false" ht="15.75" hidden="false" customHeight="true" outlineLevel="0" collapsed="false"/>
    <row r="506" customFormat="false" ht="15.75" hidden="false" customHeight="true" outlineLevel="0" collapsed="false"/>
    <row r="507" customFormat="false" ht="15.75" hidden="false" customHeight="true" outlineLevel="0" collapsed="false"/>
    <row r="508" customFormat="false" ht="15.75" hidden="false" customHeight="true" outlineLevel="0" collapsed="false"/>
    <row r="509" customFormat="false" ht="15.75" hidden="false" customHeight="true" outlineLevel="0" collapsed="false"/>
    <row r="510" customFormat="false" ht="15.75" hidden="false" customHeight="true" outlineLevel="0" collapsed="false"/>
    <row r="511" customFormat="false" ht="15.75" hidden="false" customHeight="true" outlineLevel="0" collapsed="false"/>
    <row r="512" customFormat="false" ht="15.75" hidden="false" customHeight="true" outlineLevel="0" collapsed="false"/>
    <row r="513" customFormat="false" ht="15.75" hidden="false" customHeight="true" outlineLevel="0" collapsed="false"/>
    <row r="514" customFormat="false" ht="15.75" hidden="false" customHeight="true" outlineLevel="0" collapsed="false"/>
    <row r="515" customFormat="false" ht="15.75" hidden="false" customHeight="true" outlineLevel="0" collapsed="false"/>
    <row r="516" customFormat="false" ht="15.75" hidden="false" customHeight="true" outlineLevel="0" collapsed="false"/>
    <row r="517" customFormat="false" ht="15.75" hidden="false" customHeight="true" outlineLevel="0" collapsed="false"/>
    <row r="518" customFormat="false" ht="15.75" hidden="false" customHeight="true" outlineLevel="0" collapsed="false"/>
    <row r="519" customFormat="false" ht="15.75" hidden="false" customHeight="true" outlineLevel="0" collapsed="false"/>
    <row r="520" customFormat="false" ht="15.75" hidden="false" customHeight="true" outlineLevel="0" collapsed="false"/>
    <row r="521" customFormat="false" ht="15.75" hidden="false" customHeight="true" outlineLevel="0" collapsed="false"/>
    <row r="522" customFormat="false" ht="15.75" hidden="false" customHeight="true" outlineLevel="0" collapsed="false"/>
    <row r="523" customFormat="false" ht="15.75" hidden="false" customHeight="true" outlineLevel="0" collapsed="false"/>
    <row r="524" customFormat="false" ht="15.75" hidden="false" customHeight="true" outlineLevel="0" collapsed="false"/>
    <row r="525" customFormat="false" ht="15.75" hidden="false" customHeight="true" outlineLevel="0" collapsed="false"/>
    <row r="526" customFormat="false" ht="15.75" hidden="false" customHeight="true" outlineLevel="0" collapsed="false"/>
    <row r="527" customFormat="false" ht="15.75" hidden="false" customHeight="true" outlineLevel="0" collapsed="false"/>
    <row r="528" customFormat="false" ht="15.75" hidden="false" customHeight="true" outlineLevel="0" collapsed="false"/>
    <row r="529" customFormat="false" ht="15.75" hidden="false" customHeight="true" outlineLevel="0" collapsed="false"/>
    <row r="530" customFormat="false" ht="15.75" hidden="false" customHeight="true" outlineLevel="0" collapsed="false"/>
    <row r="531" customFormat="false" ht="15.75" hidden="false" customHeight="true" outlineLevel="0" collapsed="false"/>
    <row r="532" customFormat="false" ht="15.75" hidden="false" customHeight="true" outlineLevel="0" collapsed="false"/>
    <row r="533" customFormat="false" ht="15.75" hidden="false" customHeight="true" outlineLevel="0" collapsed="false"/>
    <row r="534" customFormat="false" ht="15.75" hidden="false" customHeight="true" outlineLevel="0" collapsed="false"/>
    <row r="535" customFormat="false" ht="15.75" hidden="false" customHeight="true" outlineLevel="0" collapsed="false"/>
    <row r="536" customFormat="false" ht="15.75" hidden="false" customHeight="true" outlineLevel="0" collapsed="false"/>
    <row r="537" customFormat="false" ht="15.75" hidden="false" customHeight="true" outlineLevel="0" collapsed="false"/>
    <row r="538" customFormat="false" ht="15.75" hidden="false" customHeight="true" outlineLevel="0" collapsed="false"/>
    <row r="539" customFormat="false" ht="15.75" hidden="false" customHeight="true" outlineLevel="0" collapsed="false"/>
    <row r="540" customFormat="false" ht="15.75" hidden="false" customHeight="true" outlineLevel="0" collapsed="false"/>
    <row r="541" customFormat="false" ht="15.75" hidden="false" customHeight="true" outlineLevel="0" collapsed="false"/>
    <row r="542" customFormat="false" ht="15.75" hidden="false" customHeight="true" outlineLevel="0" collapsed="false"/>
    <row r="543" customFormat="false" ht="15.75" hidden="false" customHeight="true" outlineLevel="0" collapsed="false"/>
    <row r="544" customFormat="false" ht="15.75" hidden="false" customHeight="true" outlineLevel="0" collapsed="false"/>
    <row r="545" customFormat="false" ht="15.75" hidden="false" customHeight="true" outlineLevel="0" collapsed="false"/>
    <row r="546" customFormat="false" ht="15.75" hidden="false" customHeight="true" outlineLevel="0" collapsed="false"/>
    <row r="547" customFormat="false" ht="15.75" hidden="false" customHeight="true" outlineLevel="0" collapsed="false"/>
    <row r="548" customFormat="false" ht="15.75" hidden="false" customHeight="true" outlineLevel="0" collapsed="false"/>
    <row r="549" customFormat="false" ht="15.75" hidden="false" customHeight="true" outlineLevel="0" collapsed="false"/>
    <row r="550" customFormat="false" ht="15.75" hidden="false" customHeight="true" outlineLevel="0" collapsed="false"/>
    <row r="551" customFormat="false" ht="15.75" hidden="false" customHeight="true" outlineLevel="0" collapsed="false"/>
    <row r="552" customFormat="false" ht="15.75" hidden="false" customHeight="true" outlineLevel="0" collapsed="false"/>
    <row r="553" customFormat="false" ht="15.75" hidden="false" customHeight="true" outlineLevel="0" collapsed="false"/>
    <row r="554" customFormat="false" ht="15.75" hidden="false" customHeight="true" outlineLevel="0" collapsed="false"/>
    <row r="555" customFormat="false" ht="15.75" hidden="false" customHeight="true" outlineLevel="0" collapsed="false"/>
    <row r="556" customFormat="false" ht="15.75" hidden="false" customHeight="true" outlineLevel="0" collapsed="false"/>
    <row r="557" customFormat="false" ht="15.75" hidden="false" customHeight="true" outlineLevel="0" collapsed="false"/>
    <row r="558" customFormat="false" ht="15.75" hidden="false" customHeight="true" outlineLevel="0" collapsed="false"/>
    <row r="559" customFormat="false" ht="15.75" hidden="false" customHeight="true" outlineLevel="0" collapsed="false"/>
    <row r="560" customFormat="false" ht="15.75" hidden="false" customHeight="true" outlineLevel="0" collapsed="false"/>
    <row r="561" customFormat="false" ht="15.75" hidden="false" customHeight="true" outlineLevel="0" collapsed="false"/>
    <row r="562" customFormat="false" ht="15.75" hidden="false" customHeight="true" outlineLevel="0" collapsed="false"/>
    <row r="563" customFormat="false" ht="15.75" hidden="false" customHeight="true" outlineLevel="0" collapsed="false"/>
    <row r="564" customFormat="false" ht="15.75" hidden="false" customHeight="true" outlineLevel="0" collapsed="false"/>
    <row r="565" customFormat="false" ht="15.75" hidden="false" customHeight="true" outlineLevel="0" collapsed="false"/>
    <row r="566" customFormat="false" ht="15.75" hidden="false" customHeight="true" outlineLevel="0" collapsed="false"/>
    <row r="567" customFormat="false" ht="15.75" hidden="false" customHeight="true" outlineLevel="0" collapsed="false"/>
    <row r="568" customFormat="false" ht="15.75" hidden="false" customHeight="true" outlineLevel="0" collapsed="false"/>
    <row r="569" customFormat="false" ht="15.75" hidden="false" customHeight="true" outlineLevel="0" collapsed="false"/>
    <row r="570" customFormat="false" ht="15.75" hidden="false" customHeight="true" outlineLevel="0" collapsed="false"/>
    <row r="571" customFormat="false" ht="15.75" hidden="false" customHeight="true" outlineLevel="0" collapsed="false"/>
    <row r="572" customFormat="false" ht="15.75" hidden="false" customHeight="true" outlineLevel="0" collapsed="false"/>
    <row r="573" customFormat="false" ht="15.75" hidden="false" customHeight="true" outlineLevel="0" collapsed="false"/>
    <row r="574" customFormat="false" ht="15.75" hidden="false" customHeight="true" outlineLevel="0" collapsed="false"/>
    <row r="575" customFormat="false" ht="15.75" hidden="false" customHeight="true" outlineLevel="0" collapsed="false"/>
    <row r="576" customFormat="false" ht="15.75" hidden="false" customHeight="true" outlineLevel="0" collapsed="false"/>
    <row r="577" customFormat="false" ht="15.75" hidden="false" customHeight="true" outlineLevel="0" collapsed="false"/>
    <row r="578" customFormat="false" ht="15.75" hidden="false" customHeight="true" outlineLevel="0" collapsed="false"/>
    <row r="579" customFormat="false" ht="15.75" hidden="false" customHeight="true" outlineLevel="0" collapsed="false"/>
    <row r="580" customFormat="false" ht="15.75" hidden="false" customHeight="true" outlineLevel="0" collapsed="false"/>
    <row r="581" customFormat="false" ht="15.75" hidden="false" customHeight="true" outlineLevel="0" collapsed="false"/>
    <row r="582" customFormat="false" ht="15.75" hidden="false" customHeight="true" outlineLevel="0" collapsed="false"/>
    <row r="583" customFormat="false" ht="15.75" hidden="false" customHeight="true" outlineLevel="0" collapsed="false"/>
    <row r="584" customFormat="false" ht="15.75" hidden="false" customHeight="true" outlineLevel="0" collapsed="false"/>
    <row r="585" customFormat="false" ht="15.75" hidden="false" customHeight="true" outlineLevel="0" collapsed="false"/>
    <row r="586" customFormat="false" ht="15.75" hidden="false" customHeight="true" outlineLevel="0" collapsed="false"/>
    <row r="587" customFormat="false" ht="15.75" hidden="false" customHeight="true" outlineLevel="0" collapsed="false"/>
    <row r="588" customFormat="false" ht="15.75" hidden="false" customHeight="true" outlineLevel="0" collapsed="false"/>
    <row r="589" customFormat="false" ht="15.75" hidden="false" customHeight="true" outlineLevel="0" collapsed="false"/>
    <row r="590" customFormat="false" ht="15.75" hidden="false" customHeight="true" outlineLevel="0" collapsed="false"/>
    <row r="591" customFormat="false" ht="15.75" hidden="false" customHeight="true" outlineLevel="0" collapsed="false"/>
    <row r="592" customFormat="false" ht="15.75" hidden="false" customHeight="true" outlineLevel="0" collapsed="false"/>
    <row r="593" customFormat="false" ht="15.75" hidden="false" customHeight="true" outlineLevel="0" collapsed="false"/>
    <row r="594" customFormat="false" ht="15.75" hidden="false" customHeight="true" outlineLevel="0" collapsed="false"/>
    <row r="595" customFormat="false" ht="15.75" hidden="false" customHeight="true" outlineLevel="0" collapsed="false"/>
    <row r="596" customFormat="false" ht="15.75" hidden="false" customHeight="true" outlineLevel="0" collapsed="false"/>
    <row r="597" customFormat="false" ht="15.75" hidden="false" customHeight="true" outlineLevel="0" collapsed="false"/>
    <row r="598" customFormat="false" ht="15.75" hidden="false" customHeight="true" outlineLevel="0" collapsed="false"/>
    <row r="599" customFormat="false" ht="15.75" hidden="false" customHeight="true" outlineLevel="0" collapsed="false"/>
    <row r="600" customFormat="false" ht="15.75" hidden="false" customHeight="true" outlineLevel="0" collapsed="false"/>
    <row r="601" customFormat="false" ht="15.75" hidden="false" customHeight="true" outlineLevel="0" collapsed="false"/>
    <row r="602" customFormat="false" ht="15.75" hidden="false" customHeight="true" outlineLevel="0" collapsed="false"/>
    <row r="603" customFormat="false" ht="15.75" hidden="false" customHeight="true" outlineLevel="0" collapsed="false"/>
    <row r="604" customFormat="false" ht="15.75" hidden="false" customHeight="true" outlineLevel="0" collapsed="false"/>
    <row r="605" customFormat="false" ht="15.75" hidden="false" customHeight="true" outlineLevel="0" collapsed="false"/>
    <row r="606" customFormat="false" ht="15.75" hidden="false" customHeight="true" outlineLevel="0" collapsed="false"/>
    <row r="607" customFormat="false" ht="15.75" hidden="false" customHeight="true" outlineLevel="0" collapsed="false"/>
    <row r="608" customFormat="false" ht="15.75" hidden="false" customHeight="true" outlineLevel="0" collapsed="false"/>
    <row r="609" customFormat="false" ht="15.75" hidden="false" customHeight="true" outlineLevel="0" collapsed="false"/>
    <row r="610" customFormat="false" ht="15.75" hidden="false" customHeight="true" outlineLevel="0" collapsed="false"/>
    <row r="611" customFormat="false" ht="15.75" hidden="false" customHeight="true" outlineLevel="0" collapsed="false"/>
    <row r="612" customFormat="false" ht="15.75" hidden="false" customHeight="true" outlineLevel="0" collapsed="false"/>
    <row r="613" customFormat="false" ht="15.75" hidden="false" customHeight="true" outlineLevel="0" collapsed="false"/>
    <row r="614" customFormat="false" ht="15.75" hidden="false" customHeight="true" outlineLevel="0" collapsed="false"/>
    <row r="615" customFormat="false" ht="15.75" hidden="false" customHeight="true" outlineLevel="0" collapsed="false"/>
    <row r="616" customFormat="false" ht="15.75" hidden="false" customHeight="true" outlineLevel="0" collapsed="false"/>
    <row r="617" customFormat="false" ht="15.75" hidden="false" customHeight="true" outlineLevel="0" collapsed="false"/>
    <row r="618" customFormat="false" ht="15.75" hidden="false" customHeight="true" outlineLevel="0" collapsed="false"/>
    <row r="619" customFormat="false" ht="15.75" hidden="false" customHeight="true" outlineLevel="0" collapsed="false"/>
    <row r="620" customFormat="false" ht="15.75" hidden="false" customHeight="true" outlineLevel="0" collapsed="false"/>
    <row r="621" customFormat="false" ht="15.75" hidden="false" customHeight="true" outlineLevel="0" collapsed="false"/>
    <row r="622" customFormat="false" ht="15.75" hidden="false" customHeight="true" outlineLevel="0" collapsed="false"/>
    <row r="623" customFormat="false" ht="15.75" hidden="false" customHeight="true" outlineLevel="0" collapsed="false"/>
    <row r="624" customFormat="false" ht="15.75" hidden="false" customHeight="true" outlineLevel="0" collapsed="false"/>
    <row r="625" customFormat="false" ht="15.75" hidden="false" customHeight="true" outlineLevel="0" collapsed="false"/>
    <row r="626" customFormat="false" ht="15.75" hidden="false" customHeight="true" outlineLevel="0" collapsed="false"/>
    <row r="627" customFormat="false" ht="15.75" hidden="false" customHeight="true" outlineLevel="0" collapsed="false"/>
    <row r="628" customFormat="false" ht="15.75" hidden="false" customHeight="true" outlineLevel="0" collapsed="false"/>
    <row r="629" customFormat="false" ht="15.75" hidden="false" customHeight="true" outlineLevel="0" collapsed="false"/>
    <row r="630" customFormat="false" ht="15.75" hidden="false" customHeight="true" outlineLevel="0" collapsed="false"/>
    <row r="631" customFormat="false" ht="15.75" hidden="false" customHeight="true" outlineLevel="0" collapsed="false"/>
    <row r="632" customFormat="false" ht="15.75" hidden="false" customHeight="true" outlineLevel="0" collapsed="false"/>
    <row r="633" customFormat="false" ht="15.75" hidden="false" customHeight="true" outlineLevel="0" collapsed="false"/>
    <row r="634" customFormat="false" ht="15.75" hidden="false" customHeight="true" outlineLevel="0" collapsed="false"/>
    <row r="635" customFormat="false" ht="15.75" hidden="false" customHeight="true" outlineLevel="0" collapsed="false"/>
    <row r="636" customFormat="false" ht="15.75" hidden="false" customHeight="true" outlineLevel="0" collapsed="false"/>
    <row r="637" customFormat="false" ht="15.75" hidden="false" customHeight="true" outlineLevel="0" collapsed="false"/>
    <row r="638" customFormat="false" ht="15.75" hidden="false" customHeight="true" outlineLevel="0" collapsed="false"/>
    <row r="639" customFormat="false" ht="15.75" hidden="false" customHeight="true" outlineLevel="0" collapsed="false"/>
    <row r="640" customFormat="false" ht="15.75" hidden="false" customHeight="true" outlineLevel="0" collapsed="false"/>
    <row r="641" customFormat="false" ht="15.75" hidden="false" customHeight="true" outlineLevel="0" collapsed="false"/>
    <row r="642" customFormat="false" ht="15.75" hidden="false" customHeight="true" outlineLevel="0" collapsed="false"/>
    <row r="643" customFormat="false" ht="15.75" hidden="false" customHeight="true" outlineLevel="0" collapsed="false"/>
    <row r="644" customFormat="false" ht="15.75" hidden="false" customHeight="true" outlineLevel="0" collapsed="false"/>
    <row r="645" customFormat="false" ht="15.75" hidden="false" customHeight="true" outlineLevel="0" collapsed="false"/>
    <row r="646" customFormat="false" ht="15.75" hidden="false" customHeight="true" outlineLevel="0" collapsed="false"/>
    <row r="647" customFormat="false" ht="15.75" hidden="false" customHeight="true" outlineLevel="0" collapsed="false"/>
    <row r="648" customFormat="false" ht="15.75" hidden="false" customHeight="true" outlineLevel="0" collapsed="false"/>
    <row r="649" customFormat="false" ht="15.75" hidden="false" customHeight="true" outlineLevel="0" collapsed="false"/>
    <row r="650" customFormat="false" ht="15.75" hidden="false" customHeight="true" outlineLevel="0" collapsed="false"/>
    <row r="651" customFormat="false" ht="15.75" hidden="false" customHeight="true" outlineLevel="0" collapsed="false"/>
    <row r="652" customFormat="false" ht="15.75" hidden="false" customHeight="true" outlineLevel="0" collapsed="false"/>
    <row r="653" customFormat="false" ht="15.75" hidden="false" customHeight="true" outlineLevel="0" collapsed="false"/>
    <row r="654" customFormat="false" ht="15.75" hidden="false" customHeight="true" outlineLevel="0" collapsed="false"/>
    <row r="655" customFormat="false" ht="15.75" hidden="false" customHeight="true" outlineLevel="0" collapsed="false"/>
    <row r="656" customFormat="false" ht="15.75" hidden="false" customHeight="true" outlineLevel="0" collapsed="false"/>
    <row r="657" customFormat="false" ht="15.75" hidden="false" customHeight="true" outlineLevel="0" collapsed="false"/>
    <row r="658" customFormat="false" ht="15.75" hidden="false" customHeight="true" outlineLevel="0" collapsed="false"/>
    <row r="659" customFormat="false" ht="15.75" hidden="false" customHeight="true" outlineLevel="0" collapsed="false"/>
    <row r="660" customFormat="false" ht="15.75" hidden="false" customHeight="true" outlineLevel="0" collapsed="false"/>
    <row r="661" customFormat="false" ht="15.75" hidden="false" customHeight="true" outlineLevel="0" collapsed="false"/>
    <row r="662" customFormat="false" ht="15.75" hidden="false" customHeight="true" outlineLevel="0" collapsed="false"/>
    <row r="663" customFormat="false" ht="15.75" hidden="false" customHeight="true" outlineLevel="0" collapsed="false"/>
    <row r="664" customFormat="false" ht="15.75" hidden="false" customHeight="true" outlineLevel="0" collapsed="false"/>
    <row r="665" customFormat="false" ht="15.75" hidden="false" customHeight="true" outlineLevel="0" collapsed="false"/>
    <row r="666" customFormat="false" ht="15.75" hidden="false" customHeight="true" outlineLevel="0" collapsed="false"/>
    <row r="667" customFormat="false" ht="15.75" hidden="false" customHeight="true" outlineLevel="0" collapsed="false"/>
    <row r="668" customFormat="false" ht="15.75" hidden="false" customHeight="true" outlineLevel="0" collapsed="false"/>
    <row r="669" customFormat="false" ht="15.75" hidden="false" customHeight="true" outlineLevel="0" collapsed="false"/>
    <row r="670" customFormat="false" ht="15.75" hidden="false" customHeight="true" outlineLevel="0" collapsed="false"/>
    <row r="671" customFormat="false" ht="15.75" hidden="false" customHeight="true" outlineLevel="0" collapsed="false"/>
    <row r="672" customFormat="false" ht="15.75" hidden="false" customHeight="true" outlineLevel="0" collapsed="false"/>
    <row r="673" customFormat="false" ht="15.75" hidden="false" customHeight="true" outlineLevel="0" collapsed="false"/>
    <row r="674" customFormat="false" ht="15.75" hidden="false" customHeight="true" outlineLevel="0" collapsed="false"/>
    <row r="675" customFormat="false" ht="15.75" hidden="false" customHeight="true" outlineLevel="0" collapsed="false"/>
    <row r="676" customFormat="false" ht="15.75" hidden="false" customHeight="true" outlineLevel="0" collapsed="false"/>
    <row r="677" customFormat="false" ht="15.75" hidden="false" customHeight="true" outlineLevel="0" collapsed="false"/>
    <row r="678" customFormat="false" ht="15.75" hidden="false" customHeight="true" outlineLevel="0" collapsed="false"/>
    <row r="679" customFormat="false" ht="15.75" hidden="false" customHeight="true" outlineLevel="0" collapsed="false"/>
    <row r="680" customFormat="false" ht="15.75" hidden="false" customHeight="true" outlineLevel="0" collapsed="false"/>
    <row r="681" customFormat="false" ht="15.75" hidden="false" customHeight="true" outlineLevel="0" collapsed="false"/>
    <row r="682" customFormat="false" ht="15.75" hidden="false" customHeight="true" outlineLevel="0" collapsed="false"/>
    <row r="683" customFormat="false" ht="15.75" hidden="false" customHeight="true" outlineLevel="0" collapsed="false"/>
    <row r="684" customFormat="false" ht="15.75" hidden="false" customHeight="true" outlineLevel="0" collapsed="false"/>
    <row r="685" customFormat="false" ht="15.75" hidden="false" customHeight="true" outlineLevel="0" collapsed="false"/>
    <row r="686" customFormat="false" ht="15.75" hidden="false" customHeight="true" outlineLevel="0" collapsed="false"/>
    <row r="687" customFormat="false" ht="15.75" hidden="false" customHeight="true" outlineLevel="0" collapsed="false"/>
    <row r="688" customFormat="false" ht="15.75" hidden="false" customHeight="true" outlineLevel="0" collapsed="false"/>
    <row r="689" customFormat="false" ht="15.75" hidden="false" customHeight="true" outlineLevel="0" collapsed="false"/>
    <row r="690" customFormat="false" ht="15.75" hidden="false" customHeight="true" outlineLevel="0" collapsed="false"/>
    <row r="691" customFormat="false" ht="15.75" hidden="false" customHeight="true" outlineLevel="0" collapsed="false"/>
    <row r="692" customFormat="false" ht="15.75" hidden="false" customHeight="true" outlineLevel="0" collapsed="false"/>
    <row r="693" customFormat="false" ht="15.75" hidden="false" customHeight="true" outlineLevel="0" collapsed="false"/>
    <row r="694" customFormat="false" ht="15.75" hidden="false" customHeight="true" outlineLevel="0" collapsed="false"/>
    <row r="695" customFormat="false" ht="15.75" hidden="false" customHeight="true" outlineLevel="0" collapsed="false"/>
    <row r="696" customFormat="false" ht="15.75" hidden="false" customHeight="true" outlineLevel="0" collapsed="false"/>
    <row r="697" customFormat="false" ht="15.75" hidden="false" customHeight="true" outlineLevel="0" collapsed="false"/>
    <row r="698" customFormat="false" ht="15.75" hidden="false" customHeight="true" outlineLevel="0" collapsed="false"/>
    <row r="699" customFormat="false" ht="15.75" hidden="false" customHeight="true" outlineLevel="0" collapsed="false"/>
    <row r="700" customFormat="false" ht="15.75" hidden="false" customHeight="true" outlineLevel="0" collapsed="false"/>
    <row r="701" customFormat="false" ht="15.75" hidden="false" customHeight="true" outlineLevel="0" collapsed="false"/>
    <row r="702" customFormat="false" ht="15.75" hidden="false" customHeight="true" outlineLevel="0" collapsed="false"/>
    <row r="703" customFormat="false" ht="15.75" hidden="false" customHeight="true" outlineLevel="0" collapsed="false"/>
    <row r="704" customFormat="false" ht="15.75" hidden="false" customHeight="true" outlineLevel="0" collapsed="false"/>
    <row r="705" customFormat="false" ht="15.75" hidden="false" customHeight="true" outlineLevel="0" collapsed="false"/>
    <row r="706" customFormat="false" ht="15.75" hidden="false" customHeight="true" outlineLevel="0" collapsed="false"/>
    <row r="707" customFormat="false" ht="15.75" hidden="false" customHeight="true" outlineLevel="0" collapsed="false"/>
    <row r="708" customFormat="false" ht="15.75" hidden="false" customHeight="true" outlineLevel="0" collapsed="false"/>
    <row r="709" customFormat="false" ht="15.75" hidden="false" customHeight="true" outlineLevel="0" collapsed="false"/>
    <row r="710" customFormat="false" ht="15.75" hidden="false" customHeight="true" outlineLevel="0" collapsed="false"/>
    <row r="711" customFormat="false" ht="15.75" hidden="false" customHeight="true" outlineLevel="0" collapsed="false"/>
    <row r="712" customFormat="false" ht="15.75" hidden="false" customHeight="true" outlineLevel="0" collapsed="false"/>
    <row r="713" customFormat="false" ht="15.75" hidden="false" customHeight="true" outlineLevel="0" collapsed="false"/>
    <row r="714" customFormat="false" ht="15.75" hidden="false" customHeight="true" outlineLevel="0" collapsed="false"/>
    <row r="715" customFormat="false" ht="15.75" hidden="false" customHeight="true" outlineLevel="0" collapsed="false"/>
    <row r="716" customFormat="false" ht="15.75" hidden="false" customHeight="true" outlineLevel="0" collapsed="false"/>
    <row r="717" customFormat="false" ht="15.75" hidden="false" customHeight="true" outlineLevel="0" collapsed="false"/>
    <row r="718" customFormat="false" ht="15.75" hidden="false" customHeight="true" outlineLevel="0" collapsed="false"/>
    <row r="719" customFormat="false" ht="15.75" hidden="false" customHeight="true" outlineLevel="0" collapsed="false"/>
    <row r="720" customFormat="false" ht="15.75" hidden="false" customHeight="true" outlineLevel="0" collapsed="false"/>
    <row r="721" customFormat="false" ht="15.75" hidden="false" customHeight="true" outlineLevel="0" collapsed="false"/>
    <row r="722" customFormat="false" ht="15.75" hidden="false" customHeight="true" outlineLevel="0" collapsed="false"/>
    <row r="723" customFormat="false" ht="15.75" hidden="false" customHeight="true" outlineLevel="0" collapsed="false"/>
    <row r="724" customFormat="false" ht="15.75" hidden="false" customHeight="true" outlineLevel="0" collapsed="false"/>
    <row r="725" customFormat="false" ht="15.75" hidden="false" customHeight="true" outlineLevel="0" collapsed="false"/>
    <row r="726" customFormat="false" ht="15.75" hidden="false" customHeight="true" outlineLevel="0" collapsed="false"/>
    <row r="727" customFormat="false" ht="15.75" hidden="false" customHeight="true" outlineLevel="0" collapsed="false"/>
    <row r="728" customFormat="false" ht="15.75" hidden="false" customHeight="true" outlineLevel="0" collapsed="false"/>
    <row r="729" customFormat="false" ht="15.75" hidden="false" customHeight="true" outlineLevel="0" collapsed="false"/>
    <row r="730" customFormat="false" ht="15.75" hidden="false" customHeight="true" outlineLevel="0" collapsed="false"/>
    <row r="731" customFormat="false" ht="15.75" hidden="false" customHeight="true" outlineLevel="0" collapsed="false"/>
    <row r="732" customFormat="false" ht="15.75" hidden="false" customHeight="true" outlineLevel="0" collapsed="false"/>
    <row r="733" customFormat="false" ht="15.75" hidden="false" customHeight="true" outlineLevel="0" collapsed="false"/>
    <row r="734" customFormat="false" ht="15.75" hidden="false" customHeight="true" outlineLevel="0" collapsed="false"/>
    <row r="735" customFormat="false" ht="15.75" hidden="false" customHeight="true" outlineLevel="0" collapsed="false"/>
    <row r="736" customFormat="false" ht="15.75" hidden="false" customHeight="true" outlineLevel="0" collapsed="false"/>
    <row r="737" customFormat="false" ht="15.75" hidden="false" customHeight="true" outlineLevel="0" collapsed="false"/>
    <row r="738" customFormat="false" ht="15.75" hidden="false" customHeight="true" outlineLevel="0" collapsed="false"/>
    <row r="739" customFormat="false" ht="15.75" hidden="false" customHeight="true" outlineLevel="0" collapsed="false"/>
    <row r="740" customFormat="false" ht="15.75" hidden="false" customHeight="true" outlineLevel="0" collapsed="false"/>
    <row r="741" customFormat="false" ht="15.75" hidden="false" customHeight="true" outlineLevel="0" collapsed="false"/>
    <row r="742" customFormat="false" ht="15.75" hidden="false" customHeight="true" outlineLevel="0" collapsed="false"/>
    <row r="743" customFormat="false" ht="15.75" hidden="false" customHeight="true" outlineLevel="0" collapsed="false"/>
    <row r="744" customFormat="false" ht="15.75" hidden="false" customHeight="true" outlineLevel="0" collapsed="false"/>
    <row r="745" customFormat="false" ht="15.75" hidden="false" customHeight="true" outlineLevel="0" collapsed="false"/>
    <row r="746" customFormat="false" ht="15.75" hidden="false" customHeight="true" outlineLevel="0" collapsed="false"/>
    <row r="747" customFormat="false" ht="15.75" hidden="false" customHeight="true" outlineLevel="0" collapsed="false"/>
    <row r="748" customFormat="false" ht="15.75" hidden="false" customHeight="true" outlineLevel="0" collapsed="false"/>
    <row r="749" customFormat="false" ht="15.75" hidden="false" customHeight="true" outlineLevel="0" collapsed="false"/>
    <row r="750" customFormat="false" ht="15.75" hidden="false" customHeight="true" outlineLevel="0" collapsed="false"/>
    <row r="751" customFormat="false" ht="15.75" hidden="false" customHeight="true" outlineLevel="0" collapsed="false"/>
    <row r="752" customFormat="false" ht="15.75" hidden="false" customHeight="true" outlineLevel="0" collapsed="false"/>
    <row r="753" customFormat="false" ht="15.75" hidden="false" customHeight="true" outlineLevel="0" collapsed="false"/>
    <row r="754" customFormat="false" ht="15.75" hidden="false" customHeight="true" outlineLevel="0" collapsed="false"/>
    <row r="755" customFormat="false" ht="15.75" hidden="false" customHeight="true" outlineLevel="0" collapsed="false"/>
    <row r="756" customFormat="false" ht="15.75" hidden="false" customHeight="true" outlineLevel="0" collapsed="false"/>
    <row r="757" customFormat="false" ht="15.75" hidden="false" customHeight="true" outlineLevel="0" collapsed="false"/>
    <row r="758" customFormat="false" ht="15.75" hidden="false" customHeight="true" outlineLevel="0" collapsed="false"/>
    <row r="759" customFormat="false" ht="15.75" hidden="false" customHeight="true" outlineLevel="0" collapsed="false"/>
    <row r="760" customFormat="false" ht="15.75" hidden="false" customHeight="true" outlineLevel="0" collapsed="false"/>
    <row r="761" customFormat="false" ht="15.75" hidden="false" customHeight="true" outlineLevel="0" collapsed="false"/>
    <row r="762" customFormat="false" ht="15.75" hidden="false" customHeight="true" outlineLevel="0" collapsed="false"/>
    <row r="763" customFormat="false" ht="15.75" hidden="false" customHeight="true" outlineLevel="0" collapsed="false"/>
    <row r="764" customFormat="false" ht="15.75" hidden="false" customHeight="true" outlineLevel="0" collapsed="false"/>
    <row r="765" customFormat="false" ht="15.75" hidden="false" customHeight="true" outlineLevel="0" collapsed="false"/>
    <row r="766" customFormat="false" ht="15.75" hidden="false" customHeight="true" outlineLevel="0" collapsed="false"/>
    <row r="767" customFormat="false" ht="15.75" hidden="false" customHeight="true" outlineLevel="0" collapsed="false"/>
    <row r="768" customFormat="false" ht="15.75" hidden="false" customHeight="true" outlineLevel="0" collapsed="false"/>
    <row r="769" customFormat="false" ht="15.75" hidden="false" customHeight="true" outlineLevel="0" collapsed="false"/>
    <row r="770" customFormat="false" ht="15.75" hidden="false" customHeight="true" outlineLevel="0" collapsed="false"/>
    <row r="771" customFormat="false" ht="15.75" hidden="false" customHeight="true" outlineLevel="0" collapsed="false"/>
    <row r="772" customFormat="false" ht="15.75" hidden="false" customHeight="true" outlineLevel="0" collapsed="false"/>
    <row r="773" customFormat="false" ht="15.75" hidden="false" customHeight="true" outlineLevel="0" collapsed="false"/>
    <row r="774" customFormat="false" ht="15.75" hidden="false" customHeight="true" outlineLevel="0" collapsed="false"/>
    <row r="775" customFormat="false" ht="15.75" hidden="false" customHeight="true" outlineLevel="0" collapsed="false"/>
    <row r="776" customFormat="false" ht="15.75" hidden="false" customHeight="true" outlineLevel="0" collapsed="false"/>
    <row r="777" customFormat="false" ht="15.75" hidden="false" customHeight="true" outlineLevel="0" collapsed="false"/>
    <row r="778" customFormat="false" ht="15.75" hidden="false" customHeight="true" outlineLevel="0" collapsed="false"/>
    <row r="779" customFormat="false" ht="15.75" hidden="false" customHeight="true" outlineLevel="0" collapsed="false"/>
    <row r="780" customFormat="false" ht="15.75" hidden="false" customHeight="true" outlineLevel="0" collapsed="false"/>
    <row r="781" customFormat="false" ht="15.75" hidden="false" customHeight="true" outlineLevel="0" collapsed="false"/>
    <row r="782" customFormat="false" ht="15.75" hidden="false" customHeight="true" outlineLevel="0" collapsed="false"/>
    <row r="783" customFormat="false" ht="15.75" hidden="false" customHeight="true" outlineLevel="0" collapsed="false"/>
    <row r="784" customFormat="false" ht="15.75" hidden="false" customHeight="true" outlineLevel="0" collapsed="false"/>
    <row r="785" customFormat="false" ht="15.75" hidden="false" customHeight="true" outlineLevel="0" collapsed="false"/>
    <row r="786" customFormat="false" ht="15.75" hidden="false" customHeight="true" outlineLevel="0" collapsed="false"/>
    <row r="787" customFormat="false" ht="15.75" hidden="false" customHeight="true" outlineLevel="0" collapsed="false"/>
    <row r="788" customFormat="false" ht="15.75" hidden="false" customHeight="true" outlineLevel="0" collapsed="false"/>
    <row r="789" customFormat="false" ht="15.75" hidden="false" customHeight="true" outlineLevel="0" collapsed="false"/>
    <row r="790" customFormat="false" ht="15.75" hidden="false" customHeight="true" outlineLevel="0" collapsed="false"/>
    <row r="791" customFormat="false" ht="15.75" hidden="false" customHeight="true" outlineLevel="0" collapsed="false"/>
    <row r="792" customFormat="false" ht="15.75" hidden="false" customHeight="true" outlineLevel="0" collapsed="false"/>
    <row r="793" customFormat="false" ht="15.75" hidden="false" customHeight="true" outlineLevel="0" collapsed="false"/>
    <row r="794" customFormat="false" ht="15.75" hidden="false" customHeight="true" outlineLevel="0" collapsed="false"/>
    <row r="795" customFormat="false" ht="15.75" hidden="false" customHeight="true" outlineLevel="0" collapsed="false"/>
    <row r="796" customFormat="false" ht="15.75" hidden="false" customHeight="true" outlineLevel="0" collapsed="false"/>
    <row r="797" customFormat="false" ht="15.75" hidden="false" customHeight="true" outlineLevel="0" collapsed="false"/>
    <row r="798" customFormat="false" ht="15.75" hidden="false" customHeight="true" outlineLevel="0" collapsed="false"/>
    <row r="799" customFormat="false" ht="15.75" hidden="false" customHeight="true" outlineLevel="0" collapsed="false"/>
    <row r="800" customFormat="false" ht="15.75" hidden="false" customHeight="true" outlineLevel="0" collapsed="false"/>
    <row r="801" customFormat="false" ht="15.75" hidden="false" customHeight="true" outlineLevel="0" collapsed="false"/>
    <row r="802" customFormat="false" ht="15.75" hidden="false" customHeight="true" outlineLevel="0" collapsed="false"/>
    <row r="803" customFormat="false" ht="15.75" hidden="false" customHeight="true" outlineLevel="0" collapsed="false"/>
    <row r="804" customFormat="false" ht="15.75" hidden="false" customHeight="true" outlineLevel="0" collapsed="false"/>
    <row r="805" customFormat="false" ht="15.75" hidden="false" customHeight="true" outlineLevel="0" collapsed="false"/>
    <row r="806" customFormat="false" ht="15.75" hidden="false" customHeight="true" outlineLevel="0" collapsed="false"/>
    <row r="807" customFormat="false" ht="15.75" hidden="false" customHeight="true" outlineLevel="0" collapsed="false"/>
    <row r="808" customFormat="false" ht="15.75" hidden="false" customHeight="true" outlineLevel="0" collapsed="false"/>
    <row r="809" customFormat="false" ht="15.75" hidden="false" customHeight="true" outlineLevel="0" collapsed="false"/>
    <row r="810" customFormat="false" ht="15.75" hidden="false" customHeight="true" outlineLevel="0" collapsed="false"/>
    <row r="811" customFormat="false" ht="15.75" hidden="false" customHeight="true" outlineLevel="0" collapsed="false"/>
    <row r="812" customFormat="false" ht="15.75" hidden="false" customHeight="true" outlineLevel="0" collapsed="false"/>
    <row r="813" customFormat="false" ht="15.75" hidden="false" customHeight="true" outlineLevel="0" collapsed="false"/>
    <row r="814" customFormat="false" ht="15.75" hidden="false" customHeight="true" outlineLevel="0" collapsed="false"/>
    <row r="815" customFormat="false" ht="15.75" hidden="false" customHeight="true" outlineLevel="0" collapsed="false"/>
    <row r="816" customFormat="false" ht="15.75" hidden="false" customHeight="true" outlineLevel="0" collapsed="false"/>
    <row r="817" customFormat="false" ht="15.75" hidden="false" customHeight="true" outlineLevel="0" collapsed="false"/>
    <row r="818" customFormat="false" ht="15.75" hidden="false" customHeight="true" outlineLevel="0" collapsed="false"/>
    <row r="819" customFormat="false" ht="15.75" hidden="false" customHeight="true" outlineLevel="0" collapsed="false"/>
    <row r="820" customFormat="false" ht="15.75" hidden="false" customHeight="true" outlineLevel="0" collapsed="false"/>
    <row r="821" customFormat="false" ht="15.75" hidden="false" customHeight="true" outlineLevel="0" collapsed="false"/>
    <row r="822" customFormat="false" ht="15.75" hidden="false" customHeight="true" outlineLevel="0" collapsed="false"/>
    <row r="823" customFormat="false" ht="15.75" hidden="false" customHeight="true" outlineLevel="0" collapsed="false"/>
    <row r="824" customFormat="false" ht="15.75" hidden="false" customHeight="true" outlineLevel="0" collapsed="false"/>
    <row r="825" customFormat="false" ht="15.75" hidden="false" customHeight="true" outlineLevel="0" collapsed="false"/>
    <row r="826" customFormat="false" ht="15.75" hidden="false" customHeight="true" outlineLevel="0" collapsed="false"/>
    <row r="827" customFormat="false" ht="15.75" hidden="false" customHeight="true" outlineLevel="0" collapsed="false"/>
    <row r="828" customFormat="false" ht="15.75" hidden="false" customHeight="true" outlineLevel="0" collapsed="false"/>
    <row r="829" customFormat="false" ht="15.75" hidden="false" customHeight="true" outlineLevel="0" collapsed="false"/>
    <row r="830" customFormat="false" ht="15.75" hidden="false" customHeight="true" outlineLevel="0" collapsed="false"/>
    <row r="831" customFormat="false" ht="15.75" hidden="false" customHeight="true" outlineLevel="0" collapsed="false"/>
    <row r="832" customFormat="false" ht="15.75" hidden="false" customHeight="true" outlineLevel="0" collapsed="false"/>
    <row r="833" customFormat="false" ht="15.75" hidden="false" customHeight="true" outlineLevel="0" collapsed="false"/>
    <row r="834" customFormat="false" ht="15.75" hidden="false" customHeight="true" outlineLevel="0" collapsed="false"/>
    <row r="835" customFormat="false" ht="15.75" hidden="false" customHeight="true" outlineLevel="0" collapsed="false"/>
    <row r="836" customFormat="false" ht="15.75" hidden="false" customHeight="true" outlineLevel="0" collapsed="false"/>
    <row r="837" customFormat="false" ht="15.75" hidden="false" customHeight="true" outlineLevel="0" collapsed="false"/>
    <row r="838" customFormat="false" ht="15.75" hidden="false" customHeight="true" outlineLevel="0" collapsed="false"/>
    <row r="839" customFormat="false" ht="15.75" hidden="false" customHeight="true" outlineLevel="0" collapsed="false"/>
    <row r="840" customFormat="false" ht="15.75" hidden="false" customHeight="true" outlineLevel="0" collapsed="false"/>
    <row r="841" customFormat="false" ht="15.75" hidden="false" customHeight="true" outlineLevel="0" collapsed="false"/>
    <row r="842" customFormat="false" ht="15.75" hidden="false" customHeight="true" outlineLevel="0" collapsed="false"/>
    <row r="843" customFormat="false" ht="15.75" hidden="false" customHeight="true" outlineLevel="0" collapsed="false"/>
    <row r="844" customFormat="false" ht="15.75" hidden="false" customHeight="true" outlineLevel="0" collapsed="false"/>
    <row r="845" customFormat="false" ht="15.75" hidden="false" customHeight="true" outlineLevel="0" collapsed="false"/>
    <row r="846" customFormat="false" ht="15.75" hidden="false" customHeight="true" outlineLevel="0" collapsed="false"/>
    <row r="847" customFormat="false" ht="15.75" hidden="false" customHeight="true" outlineLevel="0" collapsed="false"/>
    <row r="848" customFormat="false" ht="15.75" hidden="false" customHeight="true" outlineLevel="0" collapsed="false"/>
    <row r="849" customFormat="false" ht="15.75" hidden="false" customHeight="true" outlineLevel="0" collapsed="false"/>
    <row r="850" customFormat="false" ht="15.75" hidden="false" customHeight="true" outlineLevel="0" collapsed="false"/>
    <row r="851" customFormat="false" ht="15.75" hidden="false" customHeight="true" outlineLevel="0" collapsed="false"/>
    <row r="852" customFormat="false" ht="15.75" hidden="false" customHeight="true" outlineLevel="0" collapsed="false"/>
    <row r="853" customFormat="false" ht="15.75" hidden="false" customHeight="true" outlineLevel="0" collapsed="false"/>
    <row r="854" customFormat="false" ht="15.75" hidden="false" customHeight="true" outlineLevel="0" collapsed="false"/>
    <row r="855" customFormat="false" ht="15.75" hidden="false" customHeight="true" outlineLevel="0" collapsed="false"/>
    <row r="856" customFormat="false" ht="15.75" hidden="false" customHeight="true" outlineLevel="0" collapsed="false"/>
    <row r="857" customFormat="false" ht="15.75" hidden="false" customHeight="true" outlineLevel="0" collapsed="false"/>
    <row r="858" customFormat="false" ht="15.75" hidden="false" customHeight="true" outlineLevel="0" collapsed="false"/>
    <row r="859" customFormat="false" ht="15.75" hidden="false" customHeight="true" outlineLevel="0" collapsed="false"/>
    <row r="860" customFormat="false" ht="15.75" hidden="false" customHeight="true" outlineLevel="0" collapsed="false"/>
    <row r="861" customFormat="false" ht="15.75" hidden="false" customHeight="true" outlineLevel="0" collapsed="false"/>
    <row r="862" customFormat="false" ht="15.75" hidden="false" customHeight="true" outlineLevel="0" collapsed="false"/>
    <row r="863" customFormat="false" ht="15.75" hidden="false" customHeight="true" outlineLevel="0" collapsed="false"/>
    <row r="864" customFormat="false" ht="15.75" hidden="false" customHeight="true" outlineLevel="0" collapsed="false"/>
    <row r="865" customFormat="false" ht="15.75" hidden="false" customHeight="true" outlineLevel="0" collapsed="false"/>
    <row r="866" customFormat="false" ht="15.75" hidden="false" customHeight="true" outlineLevel="0" collapsed="false"/>
    <row r="867" customFormat="false" ht="15.75" hidden="false" customHeight="true" outlineLevel="0" collapsed="false"/>
    <row r="868" customFormat="false" ht="15.75" hidden="false" customHeight="true" outlineLevel="0" collapsed="false"/>
    <row r="869" customFormat="false" ht="15.75" hidden="false" customHeight="true" outlineLevel="0" collapsed="false"/>
    <row r="870" customFormat="false" ht="15.75" hidden="false" customHeight="true" outlineLevel="0" collapsed="false"/>
    <row r="871" customFormat="false" ht="15.75" hidden="false" customHeight="true" outlineLevel="0" collapsed="false"/>
    <row r="872" customFormat="false" ht="15.75" hidden="false" customHeight="true" outlineLevel="0" collapsed="false"/>
    <row r="873" customFormat="false" ht="15.75" hidden="false" customHeight="true" outlineLevel="0" collapsed="false"/>
    <row r="874" customFormat="false" ht="15.75" hidden="false" customHeight="true" outlineLevel="0" collapsed="false"/>
    <row r="875" customFormat="false" ht="15.75" hidden="false" customHeight="true" outlineLevel="0" collapsed="false"/>
    <row r="876" customFormat="false" ht="15.75" hidden="false" customHeight="true" outlineLevel="0" collapsed="false"/>
    <row r="877" customFormat="false" ht="15.75" hidden="false" customHeight="true" outlineLevel="0" collapsed="false"/>
    <row r="878" customFormat="false" ht="15.75" hidden="false" customHeight="true" outlineLevel="0" collapsed="false"/>
    <row r="879" customFormat="false" ht="15.75" hidden="false" customHeight="true" outlineLevel="0" collapsed="false"/>
    <row r="880" customFormat="false" ht="15.75" hidden="false" customHeight="true" outlineLevel="0" collapsed="false"/>
    <row r="881" customFormat="false" ht="15.75" hidden="false" customHeight="true" outlineLevel="0" collapsed="false"/>
    <row r="882" customFormat="false" ht="15.75" hidden="false" customHeight="true" outlineLevel="0" collapsed="false"/>
    <row r="883" customFormat="false" ht="15.75" hidden="false" customHeight="true" outlineLevel="0" collapsed="false"/>
    <row r="884" customFormat="false" ht="15.75" hidden="false" customHeight="true" outlineLevel="0" collapsed="false"/>
    <row r="885" customFormat="false" ht="15.75" hidden="false" customHeight="true" outlineLevel="0" collapsed="false"/>
    <row r="886" customFormat="false" ht="15.75" hidden="false" customHeight="true" outlineLevel="0" collapsed="false"/>
    <row r="887" customFormat="false" ht="15.75" hidden="false" customHeight="true" outlineLevel="0" collapsed="false"/>
    <row r="888" customFormat="false" ht="15.75" hidden="false" customHeight="true" outlineLevel="0" collapsed="false"/>
    <row r="889" customFormat="false" ht="15.75" hidden="false" customHeight="true" outlineLevel="0" collapsed="false"/>
    <row r="890" customFormat="false" ht="15.75" hidden="false" customHeight="true" outlineLevel="0" collapsed="false"/>
    <row r="891" customFormat="false" ht="15.75" hidden="false" customHeight="true" outlineLevel="0" collapsed="false"/>
    <row r="892" customFormat="false" ht="15.75" hidden="false" customHeight="true" outlineLevel="0" collapsed="false"/>
    <row r="893" customFormat="false" ht="15.75" hidden="false" customHeight="true" outlineLevel="0" collapsed="false"/>
    <row r="894" customFormat="false" ht="15.75" hidden="false" customHeight="true" outlineLevel="0" collapsed="false"/>
    <row r="895" customFormat="false" ht="15.75" hidden="false" customHeight="true" outlineLevel="0" collapsed="false"/>
    <row r="896" customFormat="false" ht="15.75" hidden="false" customHeight="true" outlineLevel="0" collapsed="false"/>
    <row r="897" customFormat="false" ht="15.75" hidden="false" customHeight="true" outlineLevel="0" collapsed="false"/>
    <row r="898" customFormat="false" ht="15.75" hidden="false" customHeight="true" outlineLevel="0" collapsed="false"/>
    <row r="899" customFormat="false" ht="15.75" hidden="false" customHeight="true" outlineLevel="0" collapsed="false"/>
    <row r="900" customFormat="false" ht="15.75" hidden="false" customHeight="true" outlineLevel="0" collapsed="false"/>
    <row r="901" customFormat="false" ht="15.75" hidden="false" customHeight="true" outlineLevel="0" collapsed="false"/>
    <row r="902" customFormat="false" ht="15.75" hidden="false" customHeight="true" outlineLevel="0" collapsed="false"/>
    <row r="903" customFormat="false" ht="15.75" hidden="false" customHeight="true" outlineLevel="0" collapsed="false"/>
    <row r="904" customFormat="false" ht="15.75" hidden="false" customHeight="true" outlineLevel="0" collapsed="false"/>
    <row r="905" customFormat="false" ht="15.75" hidden="false" customHeight="true" outlineLevel="0" collapsed="false"/>
    <row r="906" customFormat="false" ht="15.75" hidden="false" customHeight="true" outlineLevel="0" collapsed="false"/>
    <row r="907" customFormat="false" ht="15.75" hidden="false" customHeight="true" outlineLevel="0" collapsed="false"/>
    <row r="908" customFormat="false" ht="15.75" hidden="false" customHeight="true" outlineLevel="0" collapsed="false"/>
    <row r="909" customFormat="false" ht="15.75" hidden="false" customHeight="true" outlineLevel="0" collapsed="false"/>
    <row r="910" customFormat="false" ht="15.75" hidden="false" customHeight="true" outlineLevel="0" collapsed="false"/>
    <row r="911" customFormat="false" ht="15.75" hidden="false" customHeight="true" outlineLevel="0" collapsed="false"/>
    <row r="912" customFormat="false" ht="15.75" hidden="false" customHeight="true" outlineLevel="0" collapsed="false"/>
    <row r="913" customFormat="false" ht="15.75" hidden="false" customHeight="true" outlineLevel="0" collapsed="false"/>
    <row r="914" customFormat="false" ht="15.75" hidden="false" customHeight="true" outlineLevel="0" collapsed="false"/>
    <row r="915" customFormat="false" ht="15.75" hidden="false" customHeight="true" outlineLevel="0" collapsed="false"/>
    <row r="916" customFormat="false" ht="15.75" hidden="false" customHeight="true" outlineLevel="0" collapsed="false"/>
    <row r="917" customFormat="false" ht="15.75" hidden="false" customHeight="true" outlineLevel="0" collapsed="false"/>
    <row r="918" customFormat="false" ht="15.75" hidden="false" customHeight="true" outlineLevel="0" collapsed="false"/>
    <row r="919" customFormat="false" ht="15.75" hidden="false" customHeight="true" outlineLevel="0" collapsed="false"/>
    <row r="920" customFormat="false" ht="15.75" hidden="false" customHeight="true" outlineLevel="0" collapsed="false"/>
    <row r="921" customFormat="false" ht="15.75" hidden="false" customHeight="true" outlineLevel="0" collapsed="false"/>
    <row r="922" customFormat="false" ht="15.75" hidden="false" customHeight="true" outlineLevel="0" collapsed="false"/>
    <row r="923" customFormat="false" ht="15.75" hidden="false" customHeight="true" outlineLevel="0" collapsed="false"/>
    <row r="924" customFormat="false" ht="15.75" hidden="false" customHeight="true" outlineLevel="0" collapsed="false"/>
    <row r="925" customFormat="false" ht="15.75" hidden="false" customHeight="true" outlineLevel="0" collapsed="false"/>
    <row r="926" customFormat="false" ht="15.75" hidden="false" customHeight="true" outlineLevel="0" collapsed="false"/>
    <row r="927" customFormat="false" ht="15.75" hidden="false" customHeight="true" outlineLevel="0" collapsed="false"/>
    <row r="928" customFormat="false" ht="15.75" hidden="false" customHeight="true" outlineLevel="0" collapsed="false"/>
    <row r="929" customFormat="false" ht="15.75" hidden="false" customHeight="true" outlineLevel="0" collapsed="false"/>
    <row r="930" customFormat="false" ht="15.75" hidden="false" customHeight="true" outlineLevel="0" collapsed="false"/>
    <row r="931" customFormat="false" ht="15.75" hidden="false" customHeight="true" outlineLevel="0" collapsed="false"/>
    <row r="932" customFormat="false" ht="15.75" hidden="false" customHeight="true" outlineLevel="0" collapsed="false"/>
    <row r="933" customFormat="false" ht="15.75" hidden="false" customHeight="true" outlineLevel="0" collapsed="false"/>
    <row r="934" customFormat="false" ht="15.75" hidden="false" customHeight="true" outlineLevel="0" collapsed="false"/>
    <row r="935" customFormat="false" ht="15.75" hidden="false" customHeight="true" outlineLevel="0" collapsed="false"/>
    <row r="936" customFormat="false" ht="15.75" hidden="false" customHeight="true" outlineLevel="0" collapsed="false"/>
    <row r="937" customFormat="false" ht="15.75" hidden="false" customHeight="true" outlineLevel="0" collapsed="false"/>
    <row r="938" customFormat="false" ht="15.75" hidden="false" customHeight="true" outlineLevel="0" collapsed="false"/>
    <row r="939" customFormat="false" ht="15.75" hidden="false" customHeight="true" outlineLevel="0" collapsed="false"/>
    <row r="940" customFormat="false" ht="15.75" hidden="false" customHeight="true" outlineLevel="0" collapsed="false"/>
    <row r="941" customFormat="false" ht="15.75" hidden="false" customHeight="true" outlineLevel="0" collapsed="false"/>
    <row r="942" customFormat="false" ht="15.75" hidden="false" customHeight="true" outlineLevel="0" collapsed="false"/>
    <row r="943" customFormat="false" ht="15.75" hidden="false" customHeight="true" outlineLevel="0" collapsed="false"/>
    <row r="944" customFormat="false" ht="15.75" hidden="false" customHeight="true" outlineLevel="0" collapsed="false"/>
    <row r="945" customFormat="false" ht="15.75" hidden="false" customHeight="true" outlineLevel="0" collapsed="false"/>
    <row r="946" customFormat="false" ht="15.75" hidden="false" customHeight="true" outlineLevel="0" collapsed="false"/>
    <row r="947" customFormat="false" ht="15.75" hidden="false" customHeight="true" outlineLevel="0" collapsed="false"/>
    <row r="948" customFormat="false" ht="15.75" hidden="false" customHeight="true" outlineLevel="0" collapsed="false"/>
    <row r="949" customFormat="false" ht="15.75" hidden="false" customHeight="true" outlineLevel="0" collapsed="false"/>
    <row r="950" customFormat="false" ht="15.75" hidden="false" customHeight="true" outlineLevel="0" collapsed="false"/>
    <row r="951" customFormat="false" ht="15.75" hidden="false" customHeight="true" outlineLevel="0" collapsed="false"/>
    <row r="952" customFormat="false" ht="15.75" hidden="false" customHeight="true" outlineLevel="0" collapsed="false"/>
    <row r="953" customFormat="false" ht="15.75" hidden="false" customHeight="true" outlineLevel="0" collapsed="false"/>
    <row r="954" customFormat="false" ht="15.75" hidden="false" customHeight="true" outlineLevel="0" collapsed="false"/>
    <row r="955" customFormat="false" ht="15.75" hidden="false" customHeight="true" outlineLevel="0" collapsed="false"/>
    <row r="956" customFormat="false" ht="15.75" hidden="false" customHeight="true" outlineLevel="0" collapsed="false"/>
    <row r="957" customFormat="false" ht="15.75" hidden="false" customHeight="true" outlineLevel="0" collapsed="false"/>
    <row r="958" customFormat="false" ht="15.75" hidden="false" customHeight="true" outlineLevel="0" collapsed="false"/>
    <row r="959" customFormat="false" ht="15.75" hidden="false" customHeight="true" outlineLevel="0" collapsed="false"/>
    <row r="960" customFormat="false" ht="15.75" hidden="false" customHeight="true" outlineLevel="0" collapsed="false"/>
    <row r="961" customFormat="false" ht="15.75" hidden="false" customHeight="true" outlineLevel="0" collapsed="false"/>
    <row r="962" customFormat="false" ht="15.75" hidden="false" customHeight="true" outlineLevel="0" collapsed="false"/>
    <row r="963" customFormat="false" ht="15.75" hidden="false" customHeight="true" outlineLevel="0" collapsed="false"/>
    <row r="964" customFormat="false" ht="15.75" hidden="false" customHeight="true" outlineLevel="0" collapsed="false"/>
    <row r="965" customFormat="false" ht="15.75" hidden="false" customHeight="true" outlineLevel="0" collapsed="false"/>
    <row r="966" customFormat="false" ht="15.75" hidden="false" customHeight="true" outlineLevel="0" collapsed="false"/>
    <row r="967" customFormat="false" ht="15.75" hidden="false" customHeight="true" outlineLevel="0" collapsed="false"/>
    <row r="968" customFormat="false" ht="15.75" hidden="false" customHeight="true" outlineLevel="0" collapsed="false"/>
    <row r="969" customFormat="false" ht="15.75" hidden="false" customHeight="true" outlineLevel="0" collapsed="false"/>
    <row r="970" customFormat="false" ht="15.75" hidden="false" customHeight="true" outlineLevel="0" collapsed="false"/>
    <row r="971" customFormat="false" ht="15.75" hidden="false" customHeight="true" outlineLevel="0" collapsed="false"/>
    <row r="972" customFormat="false" ht="15.75" hidden="false" customHeight="true" outlineLevel="0" collapsed="false"/>
    <row r="973" customFormat="false" ht="15.75" hidden="false" customHeight="true" outlineLevel="0" collapsed="false"/>
    <row r="974" customFormat="false" ht="15.75" hidden="false" customHeight="true" outlineLevel="0" collapsed="false"/>
    <row r="975" customFormat="false" ht="15.75" hidden="false" customHeight="true" outlineLevel="0" collapsed="false"/>
    <row r="976" customFormat="false" ht="15.75" hidden="false" customHeight="true" outlineLevel="0" collapsed="false"/>
    <row r="977" customFormat="false" ht="15.75" hidden="false" customHeight="true" outlineLevel="0" collapsed="false"/>
    <row r="978" customFormat="false" ht="15.75" hidden="false" customHeight="true" outlineLevel="0" collapsed="false"/>
    <row r="979" customFormat="false" ht="15.75" hidden="false" customHeight="true" outlineLevel="0" collapsed="false"/>
    <row r="980" customFormat="false" ht="15.75" hidden="false" customHeight="true" outlineLevel="0" collapsed="false"/>
    <row r="981" customFormat="false" ht="15.75" hidden="false" customHeight="true" outlineLevel="0" collapsed="false"/>
    <row r="982" customFormat="false" ht="15.75" hidden="false" customHeight="true" outlineLevel="0" collapsed="false"/>
    <row r="983" customFormat="false" ht="15.75" hidden="false" customHeight="true" outlineLevel="0" collapsed="false"/>
    <row r="984" customFormat="false" ht="15.75" hidden="false" customHeight="true" outlineLevel="0" collapsed="false"/>
    <row r="985" customFormat="false" ht="15.75" hidden="false" customHeight="true" outlineLevel="0" collapsed="false"/>
    <row r="986" customFormat="false" ht="15.75" hidden="false" customHeight="true" outlineLevel="0" collapsed="false"/>
    <row r="987" customFormat="false" ht="15.75" hidden="false" customHeight="true" outlineLevel="0" collapsed="false"/>
    <row r="988" customFormat="false" ht="15.75" hidden="false" customHeight="true" outlineLevel="0" collapsed="false"/>
    <row r="989" customFormat="false" ht="15.75" hidden="false" customHeight="true" outlineLevel="0" collapsed="false"/>
    <row r="990" customFormat="false" ht="15.75" hidden="false" customHeight="true" outlineLevel="0" collapsed="false"/>
    <row r="991" customFormat="false" ht="15.75" hidden="false" customHeight="true" outlineLevel="0" collapsed="false"/>
    <row r="992" customFormat="false" ht="15.75" hidden="false" customHeight="true" outlineLevel="0" collapsed="false"/>
    <row r="993" customFormat="false" ht="15.75" hidden="false" customHeight="true" outlineLevel="0" collapsed="false"/>
    <row r="994" customFormat="false" ht="15.75" hidden="false" customHeight="true" outlineLevel="0" collapsed="false"/>
    <row r="995" customFormat="false" ht="15.75" hidden="false" customHeight="true" outlineLevel="0" collapsed="false"/>
    <row r="996" customFormat="false" ht="15.75" hidden="false" customHeight="true" outlineLevel="0" collapsed="false"/>
    <row r="997" customFormat="false" ht="15.75" hidden="false" customHeight="true" outlineLevel="0" collapsed="false"/>
    <row r="998" customFormat="false" ht="15.75" hidden="false" customHeight="true" outlineLevel="0" collapsed="false"/>
    <row r="999" customFormat="false" ht="15.75" hidden="false" customHeight="true" outlineLevel="0" collapsed="false"/>
    <row r="1000" customFormat="false" ht="15.75" hidden="false" customHeight="true" outlineLevel="0" collapsed="false"/>
  </sheetData>
  <mergeCells count="5">
    <mergeCell ref="A1:D1"/>
    <mergeCell ref="A3:D3"/>
    <mergeCell ref="A15:D15"/>
    <mergeCell ref="A28:D28"/>
    <mergeCell ref="A36:D36"/>
  </mergeCells>
  <printOptions headings="false" gridLines="false" gridLinesSet="true" horizontalCentered="false" verticalCentered="false"/>
  <pageMargins left="0.511805555555555" right="0.511805555555555" top="0.7875" bottom="0.7875"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drawing r:id="rId1"/>
</worksheet>
</file>

<file path=xl/worksheets/sheet6.xml><?xml version="1.0" encoding="utf-8"?>
<worksheet xmlns="http://schemas.openxmlformats.org/spreadsheetml/2006/main" xmlns:r="http://schemas.openxmlformats.org/officeDocument/2006/relationships">
  <sheetPr filterMode="false">
    <tabColor rgb="FF00B0F0"/>
    <pageSetUpPr fitToPage="false"/>
  </sheetPr>
  <dimension ref="A1:AB26"/>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B26" activeCellId="0" sqref="B26"/>
    </sheetView>
  </sheetViews>
  <sheetFormatPr defaultRowHeight="15" zeroHeight="false" outlineLevelRow="0" outlineLevelCol="0"/>
  <cols>
    <col collapsed="false" customWidth="true" hidden="false" outlineLevel="0" max="1" min="1" style="0" width="5.4"/>
    <col collapsed="false" customWidth="true" hidden="false" outlineLevel="0" max="2" min="2" style="0" width="69.9"/>
    <col collapsed="false" customWidth="true" hidden="false" outlineLevel="0" max="3" min="3" style="0" width="10"/>
    <col collapsed="false" customWidth="true" hidden="false" outlineLevel="0" max="4" min="4" style="0" width="16.9"/>
    <col collapsed="false" customWidth="true" hidden="false" outlineLevel="0" max="5" min="5" style="0" width="9.7"/>
    <col collapsed="false" customWidth="true" hidden="false" outlineLevel="0" max="6" min="6" style="0" width="12.6"/>
    <col collapsed="false" customWidth="true" hidden="false" outlineLevel="0" max="7" min="7" style="22" width="9.7"/>
    <col collapsed="false" customWidth="true" hidden="false" outlineLevel="0" max="8" min="8" style="22" width="16.1"/>
    <col collapsed="false" customWidth="true" hidden="false" outlineLevel="0" max="9" min="9" style="0" width="9"/>
    <col collapsed="false" customWidth="true" hidden="false" outlineLevel="0" max="10" min="10" style="0" width="9.2"/>
    <col collapsed="false" customWidth="true" hidden="false" outlineLevel="0" max="28" min="11" style="0" width="8.6"/>
    <col collapsed="false" customWidth="true" hidden="false" outlineLevel="0" max="1025" min="29" style="0" width="12.6"/>
  </cols>
  <sheetData>
    <row r="1" customFormat="false" ht="15" hidden="false" customHeight="true" outlineLevel="0" collapsed="false">
      <c r="A1" s="173" t="s">
        <v>288</v>
      </c>
      <c r="B1" s="173"/>
      <c r="C1" s="173"/>
      <c r="D1" s="173"/>
      <c r="E1" s="173"/>
      <c r="F1" s="173"/>
      <c r="G1" s="173"/>
      <c r="H1" s="173"/>
      <c r="I1" s="74"/>
      <c r="J1" s="74"/>
      <c r="K1" s="74"/>
      <c r="L1" s="74"/>
      <c r="M1" s="74"/>
      <c r="N1" s="74"/>
      <c r="O1" s="74"/>
      <c r="P1" s="74"/>
      <c r="Q1" s="74"/>
      <c r="R1" s="74"/>
      <c r="S1" s="74"/>
      <c r="T1" s="74"/>
      <c r="U1" s="74"/>
      <c r="V1" s="74"/>
      <c r="W1" s="74"/>
      <c r="X1" s="74"/>
      <c r="Y1" s="74"/>
      <c r="Z1" s="74"/>
      <c r="AA1" s="74"/>
      <c r="AB1" s="74"/>
    </row>
    <row r="2" customFormat="false" ht="15" hidden="false" customHeight="true" outlineLevel="0" collapsed="false">
      <c r="A2" s="173"/>
      <c r="B2" s="173"/>
      <c r="C2" s="173"/>
      <c r="D2" s="173"/>
      <c r="E2" s="173"/>
      <c r="F2" s="173"/>
      <c r="G2" s="173"/>
      <c r="H2" s="173"/>
      <c r="I2" s="74"/>
      <c r="J2" s="74"/>
      <c r="K2" s="74"/>
      <c r="L2" s="74"/>
      <c r="M2" s="74"/>
      <c r="N2" s="74"/>
      <c r="O2" s="74"/>
      <c r="P2" s="74"/>
      <c r="Q2" s="74"/>
      <c r="R2" s="74"/>
      <c r="S2" s="74"/>
      <c r="T2" s="74"/>
      <c r="U2" s="74"/>
      <c r="V2" s="74"/>
      <c r="W2" s="74"/>
      <c r="X2" s="74"/>
      <c r="Y2" s="74"/>
      <c r="Z2" s="74"/>
      <c r="AA2" s="74"/>
      <c r="AB2" s="74"/>
    </row>
    <row r="3" customFormat="false" ht="15" hidden="false" customHeight="true" outlineLevel="0" collapsed="false">
      <c r="A3" s="173"/>
      <c r="B3" s="173"/>
      <c r="C3" s="173"/>
      <c r="D3" s="173"/>
      <c r="E3" s="173"/>
      <c r="F3" s="173"/>
      <c r="G3" s="173"/>
      <c r="H3" s="173"/>
      <c r="I3" s="74"/>
      <c r="J3" s="74"/>
      <c r="K3" s="74"/>
      <c r="L3" s="74"/>
      <c r="M3" s="74"/>
      <c r="N3" s="74"/>
      <c r="O3" s="74"/>
      <c r="P3" s="74"/>
      <c r="Q3" s="74"/>
      <c r="R3" s="74"/>
      <c r="S3" s="74"/>
      <c r="T3" s="74"/>
      <c r="U3" s="74"/>
      <c r="V3" s="74"/>
      <c r="W3" s="74"/>
      <c r="X3" s="74"/>
      <c r="Y3" s="74"/>
      <c r="Z3" s="74"/>
      <c r="AA3" s="74"/>
      <c r="AB3" s="74"/>
    </row>
    <row r="4" customFormat="false" ht="15" hidden="false" customHeight="true" outlineLevel="0" collapsed="false">
      <c r="A4" s="173"/>
      <c r="B4" s="173"/>
      <c r="C4" s="173"/>
      <c r="D4" s="173"/>
      <c r="E4" s="173"/>
      <c r="F4" s="173"/>
      <c r="G4" s="173"/>
      <c r="H4" s="173"/>
      <c r="I4" s="74"/>
      <c r="J4" s="74"/>
      <c r="K4" s="74"/>
      <c r="L4" s="74"/>
      <c r="M4" s="74"/>
      <c r="N4" s="74"/>
      <c r="O4" s="74"/>
      <c r="P4" s="74"/>
      <c r="Q4" s="74"/>
      <c r="R4" s="74"/>
      <c r="S4" s="74"/>
      <c r="T4" s="74"/>
      <c r="U4" s="74"/>
      <c r="V4" s="74"/>
      <c r="W4" s="74"/>
      <c r="X4" s="74"/>
      <c r="Y4" s="74"/>
      <c r="Z4" s="74"/>
      <c r="AA4" s="74"/>
      <c r="AB4" s="74"/>
    </row>
    <row r="5" customFormat="false" ht="42" hidden="false" customHeight="true" outlineLevel="0" collapsed="false">
      <c r="A5" s="173"/>
      <c r="B5" s="173"/>
      <c r="C5" s="173"/>
      <c r="D5" s="173"/>
      <c r="E5" s="173"/>
      <c r="F5" s="173"/>
      <c r="G5" s="173"/>
      <c r="H5" s="173"/>
      <c r="I5" s="74"/>
      <c r="J5" s="74"/>
      <c r="K5" s="74"/>
      <c r="L5" s="74"/>
      <c r="M5" s="74"/>
      <c r="N5" s="74"/>
      <c r="O5" s="74"/>
      <c r="P5" s="74"/>
      <c r="Q5" s="74"/>
      <c r="R5" s="74"/>
      <c r="S5" s="74"/>
      <c r="T5" s="74"/>
      <c r="U5" s="74"/>
      <c r="V5" s="74"/>
      <c r="W5" s="74"/>
      <c r="X5" s="74"/>
      <c r="Y5" s="74"/>
      <c r="Z5" s="74"/>
      <c r="AA5" s="74"/>
      <c r="AB5" s="74"/>
    </row>
    <row r="6" customFormat="false" ht="15" hidden="false" customHeight="true" outlineLevel="0" collapsed="false">
      <c r="A6" s="174" t="s">
        <v>289</v>
      </c>
      <c r="B6" s="175" t="s">
        <v>226</v>
      </c>
      <c r="C6" s="175" t="s">
        <v>270</v>
      </c>
      <c r="D6" s="175"/>
      <c r="E6" s="176" t="s">
        <v>290</v>
      </c>
      <c r="F6" s="176"/>
      <c r="G6" s="177" t="s">
        <v>291</v>
      </c>
      <c r="H6" s="177"/>
      <c r="I6" s="74"/>
      <c r="J6" s="74"/>
      <c r="K6" s="74"/>
      <c r="L6" s="74"/>
      <c r="M6" s="74"/>
      <c r="N6" s="74"/>
      <c r="O6" s="74"/>
      <c r="P6" s="74"/>
      <c r="Q6" s="74"/>
      <c r="R6" s="74"/>
      <c r="S6" s="74"/>
      <c r="T6" s="74"/>
      <c r="U6" s="74"/>
      <c r="V6" s="74"/>
      <c r="W6" s="74"/>
      <c r="X6" s="74"/>
      <c r="Y6" s="74"/>
      <c r="Z6" s="74"/>
      <c r="AA6" s="74"/>
      <c r="AB6" s="74"/>
    </row>
    <row r="7" customFormat="false" ht="18" hidden="false" customHeight="false" outlineLevel="0" collapsed="false">
      <c r="A7" s="174"/>
      <c r="B7" s="175"/>
      <c r="C7" s="178" t="s">
        <v>88</v>
      </c>
      <c r="D7" s="175" t="s">
        <v>292</v>
      </c>
      <c r="E7" s="179" t="s">
        <v>88</v>
      </c>
      <c r="F7" s="179" t="s">
        <v>292</v>
      </c>
      <c r="G7" s="180" t="s">
        <v>88</v>
      </c>
      <c r="H7" s="180" t="s">
        <v>292</v>
      </c>
      <c r="I7" s="74"/>
      <c r="J7" s="74"/>
      <c r="K7" s="74"/>
      <c r="L7" s="74"/>
      <c r="M7" s="74"/>
      <c r="N7" s="74"/>
      <c r="O7" s="74"/>
      <c r="P7" s="74"/>
      <c r="Q7" s="74"/>
      <c r="R7" s="74"/>
      <c r="S7" s="74"/>
      <c r="T7" s="74"/>
      <c r="U7" s="74"/>
      <c r="V7" s="74"/>
      <c r="W7" s="74"/>
      <c r="X7" s="74"/>
      <c r="Y7" s="74"/>
      <c r="Z7" s="74"/>
      <c r="AA7" s="74"/>
      <c r="AB7" s="74"/>
    </row>
    <row r="8" customFormat="false" ht="15" hidden="false" customHeight="true" outlineLevel="0" collapsed="false">
      <c r="A8" s="181" t="s">
        <v>293</v>
      </c>
      <c r="B8" s="182" t="s">
        <v>16</v>
      </c>
      <c r="C8" s="183" t="n">
        <f aca="false">D8/D$19</f>
        <v>0.300456007196406</v>
      </c>
      <c r="D8" s="184" t="n">
        <f aca="false">'Orçamento Sintético'!H5*(1+'Orçamento Sintético'!$G$2)</f>
        <v>30365.4484995139</v>
      </c>
      <c r="E8" s="185" t="n">
        <v>0.5</v>
      </c>
      <c r="F8" s="186" t="n">
        <f aca="false">($D8*E8)</f>
        <v>15182.724249757</v>
      </c>
      <c r="G8" s="187" t="n">
        <v>0.5</v>
      </c>
      <c r="H8" s="188" t="n">
        <f aca="false">($D8*G8)</f>
        <v>15182.724249757</v>
      </c>
      <c r="I8" s="74"/>
      <c r="J8" s="189"/>
      <c r="K8" s="74"/>
      <c r="L8" s="74"/>
      <c r="M8" s="74"/>
      <c r="N8" s="74"/>
      <c r="O8" s="74"/>
      <c r="P8" s="74"/>
      <c r="Q8" s="74"/>
      <c r="R8" s="74"/>
      <c r="S8" s="74"/>
      <c r="T8" s="74"/>
      <c r="U8" s="74"/>
      <c r="V8" s="74"/>
      <c r="W8" s="74"/>
      <c r="X8" s="74"/>
      <c r="Y8" s="74"/>
      <c r="Z8" s="74"/>
      <c r="AA8" s="74"/>
      <c r="AB8" s="74"/>
    </row>
    <row r="9" customFormat="false" ht="18" hidden="false" customHeight="false" outlineLevel="0" collapsed="false">
      <c r="A9" s="181" t="s">
        <v>294</v>
      </c>
      <c r="B9" s="182" t="s">
        <v>28</v>
      </c>
      <c r="C9" s="183" t="n">
        <f aca="false">D9/D$19</f>
        <v>0.0722475512969091</v>
      </c>
      <c r="D9" s="184" t="n">
        <f aca="false">'Orçamento Sintético'!H9*(1+'Orçamento Sintético'!$G$2)</f>
        <v>7301.6656201791</v>
      </c>
      <c r="E9" s="185"/>
      <c r="F9" s="186" t="n">
        <f aca="false">($D9*E9)</f>
        <v>0</v>
      </c>
      <c r="G9" s="187" t="n">
        <v>1</v>
      </c>
      <c r="H9" s="188" t="n">
        <f aca="false">($D9*G9)</f>
        <v>7301.6656201791</v>
      </c>
      <c r="I9" s="74"/>
      <c r="J9" s="189"/>
      <c r="K9" s="74"/>
      <c r="L9" s="74"/>
      <c r="M9" s="74"/>
      <c r="N9" s="74"/>
      <c r="O9" s="74"/>
      <c r="P9" s="74"/>
      <c r="Q9" s="74"/>
      <c r="R9" s="74"/>
      <c r="S9" s="74"/>
      <c r="T9" s="74"/>
      <c r="U9" s="74"/>
      <c r="V9" s="74"/>
      <c r="W9" s="74"/>
      <c r="X9" s="74"/>
      <c r="Y9" s="74"/>
      <c r="Z9" s="74"/>
      <c r="AA9" s="74"/>
      <c r="AB9" s="74"/>
    </row>
    <row r="10" customFormat="false" ht="18" hidden="false" customHeight="false" outlineLevel="0" collapsed="false">
      <c r="A10" s="181" t="s">
        <v>295</v>
      </c>
      <c r="B10" s="190" t="s">
        <v>47</v>
      </c>
      <c r="C10" s="183" t="n">
        <f aca="false">D10/D$19</f>
        <v>0.0240741737791306</v>
      </c>
      <c r="D10" s="184" t="n">
        <f aca="false">'Orçamento Sintético'!H16*(1+'Orçamento Sintético'!$G$2)</f>
        <v>2433.0453262686</v>
      </c>
      <c r="E10" s="185" t="n">
        <v>0.5</v>
      </c>
      <c r="F10" s="186" t="n">
        <f aca="false">($D10*E10)</f>
        <v>1216.5226631343</v>
      </c>
      <c r="G10" s="187" t="n">
        <v>0.5</v>
      </c>
      <c r="H10" s="188" t="n">
        <f aca="false">($D10*G10)</f>
        <v>1216.5226631343</v>
      </c>
      <c r="I10" s="74"/>
      <c r="J10" s="189"/>
      <c r="K10" s="74"/>
      <c r="L10" s="74"/>
      <c r="M10" s="74"/>
      <c r="N10" s="74"/>
      <c r="O10" s="74"/>
      <c r="P10" s="74"/>
      <c r="Q10" s="74"/>
      <c r="R10" s="74"/>
      <c r="S10" s="74"/>
      <c r="T10" s="74"/>
      <c r="U10" s="74"/>
      <c r="V10" s="74"/>
      <c r="W10" s="74"/>
      <c r="X10" s="74"/>
      <c r="Y10" s="74"/>
      <c r="Z10" s="74"/>
      <c r="AA10" s="74"/>
      <c r="AB10" s="74"/>
    </row>
    <row r="11" customFormat="false" ht="18" hidden="false" customHeight="false" outlineLevel="0" collapsed="false">
      <c r="A11" s="181" t="s">
        <v>296</v>
      </c>
      <c r="B11" s="190" t="s">
        <v>297</v>
      </c>
      <c r="C11" s="183" t="n">
        <f aca="false">D11/D$19</f>
        <v>0</v>
      </c>
      <c r="D11" s="184" t="n">
        <f aca="false">'Orçamento Sintético'!I22</f>
        <v>0</v>
      </c>
      <c r="E11" s="185"/>
      <c r="F11" s="186" t="n">
        <f aca="false">($D11*E11)</f>
        <v>0</v>
      </c>
      <c r="G11" s="187"/>
      <c r="H11" s="188"/>
      <c r="I11" s="74"/>
      <c r="J11" s="191"/>
      <c r="K11" s="74"/>
      <c r="L11" s="74"/>
      <c r="M11" s="74"/>
      <c r="N11" s="74"/>
      <c r="O11" s="74"/>
      <c r="P11" s="74"/>
      <c r="Q11" s="74"/>
      <c r="R11" s="74"/>
      <c r="S11" s="74"/>
      <c r="T11" s="74"/>
      <c r="U11" s="74"/>
      <c r="V11" s="74"/>
      <c r="W11" s="74"/>
      <c r="X11" s="74"/>
      <c r="Y11" s="74"/>
      <c r="Z11" s="74"/>
      <c r="AA11" s="74"/>
      <c r="AB11" s="74"/>
    </row>
    <row r="12" s="22" customFormat="true" ht="18" hidden="false" customHeight="false" outlineLevel="0" collapsed="false">
      <c r="A12" s="192" t="s">
        <v>298</v>
      </c>
      <c r="B12" s="193" t="s">
        <v>299</v>
      </c>
      <c r="C12" s="194"/>
      <c r="D12" s="195"/>
      <c r="E12" s="196"/>
      <c r="F12" s="195"/>
      <c r="G12" s="196" t="n">
        <v>1</v>
      </c>
      <c r="H12" s="195" t="n">
        <f aca="false">'Orçamento Sintético'!$H23*(1+'Orçamento Sintético'!$H$2)</f>
        <v>29143.5981446607</v>
      </c>
      <c r="I12" s="191"/>
      <c r="J12" s="191"/>
      <c r="K12" s="74"/>
      <c r="L12" s="74"/>
      <c r="M12" s="74"/>
      <c r="N12" s="74"/>
      <c r="O12" s="74"/>
      <c r="P12" s="74"/>
      <c r="Q12" s="74"/>
      <c r="R12" s="74"/>
      <c r="S12" s="74"/>
      <c r="T12" s="74"/>
      <c r="U12" s="74"/>
      <c r="V12" s="74"/>
      <c r="W12" s="74"/>
      <c r="X12" s="74"/>
      <c r="Y12" s="74"/>
      <c r="Z12" s="74"/>
      <c r="AA12" s="74"/>
      <c r="AB12" s="74"/>
    </row>
    <row r="13" s="22" customFormat="true" ht="18" hidden="false" customHeight="false" outlineLevel="0" collapsed="false">
      <c r="A13" s="192" t="s">
        <v>300</v>
      </c>
      <c r="B13" s="193" t="s">
        <v>301</v>
      </c>
      <c r="C13" s="194"/>
      <c r="D13" s="195"/>
      <c r="E13" s="196" t="n">
        <v>1</v>
      </c>
      <c r="F13" s="195" t="n">
        <f aca="false">'Orçamento Sintético'!$H24*(1+'Orçamento Sintético'!$H$2)</f>
        <v>25031.8546543675</v>
      </c>
      <c r="G13" s="196"/>
      <c r="H13" s="195"/>
      <c r="I13" s="74"/>
      <c r="J13" s="191"/>
      <c r="K13" s="74"/>
      <c r="L13" s="74"/>
      <c r="M13" s="74"/>
      <c r="N13" s="74"/>
      <c r="O13" s="74"/>
      <c r="P13" s="74"/>
      <c r="Q13" s="74"/>
      <c r="R13" s="74"/>
      <c r="S13" s="74"/>
      <c r="T13" s="74"/>
      <c r="U13" s="74"/>
      <c r="V13" s="74"/>
      <c r="W13" s="74"/>
      <c r="X13" s="74"/>
      <c r="Y13" s="74"/>
      <c r="Z13" s="74"/>
      <c r="AA13" s="74"/>
      <c r="AB13" s="74"/>
    </row>
    <row r="14" s="22" customFormat="true" ht="18" hidden="false" customHeight="false" outlineLevel="0" collapsed="false">
      <c r="A14" s="192" t="s">
        <v>159</v>
      </c>
      <c r="B14" s="193" t="s">
        <v>73</v>
      </c>
      <c r="C14" s="194"/>
      <c r="D14" s="195"/>
      <c r="E14" s="196" t="n">
        <v>0.5</v>
      </c>
      <c r="F14" s="195" t="n">
        <f aca="false">'Orçamento Sintético'!$H25*(1+'Orçamento Sintético'!$G$2)*E14</f>
        <v>370.096312617443</v>
      </c>
      <c r="G14" s="196" t="n">
        <v>0.5</v>
      </c>
      <c r="H14" s="195" t="n">
        <f aca="false">'Orçamento Sintético'!$H25*(1+'Orçamento Sintético'!$G$2)*G14</f>
        <v>370.096312617443</v>
      </c>
      <c r="I14" s="74"/>
      <c r="J14" s="191"/>
      <c r="K14" s="74"/>
      <c r="L14" s="74"/>
      <c r="M14" s="74"/>
      <c r="N14" s="74"/>
      <c r="O14" s="74"/>
      <c r="P14" s="74"/>
      <c r="Q14" s="74"/>
      <c r="R14" s="74"/>
      <c r="S14" s="74"/>
      <c r="T14" s="74"/>
      <c r="U14" s="74"/>
      <c r="V14" s="74"/>
      <c r="W14" s="74"/>
      <c r="X14" s="74"/>
      <c r="Y14" s="74"/>
      <c r="Z14" s="74"/>
      <c r="AA14" s="74"/>
      <c r="AB14" s="74"/>
    </row>
    <row r="15" s="22" customFormat="true" ht="18" hidden="false" customHeight="false" outlineLevel="0" collapsed="false">
      <c r="A15" s="192" t="s">
        <v>302</v>
      </c>
      <c r="B15" s="193" t="s">
        <v>76</v>
      </c>
      <c r="C15" s="194"/>
      <c r="D15" s="195"/>
      <c r="E15" s="196" t="n">
        <v>0.5</v>
      </c>
      <c r="F15" s="195" t="n">
        <f aca="false">'Orçamento Sintético'!$H26*(1+'Orçamento Sintético'!$G$2)*E15</f>
        <v>277.65632744151</v>
      </c>
      <c r="G15" s="196" t="n">
        <v>0.5</v>
      </c>
      <c r="H15" s="195" t="n">
        <f aca="false">'Orçamento Sintético'!$H26*(1+'Orçamento Sintético'!$G$2)*G15</f>
        <v>277.65632744151</v>
      </c>
      <c r="I15" s="74"/>
      <c r="J15" s="191"/>
      <c r="K15" s="74"/>
      <c r="L15" s="74"/>
      <c r="M15" s="74"/>
      <c r="N15" s="74"/>
      <c r="O15" s="74"/>
      <c r="P15" s="74"/>
      <c r="Q15" s="74"/>
      <c r="R15" s="74"/>
      <c r="S15" s="74"/>
      <c r="T15" s="74"/>
      <c r="U15" s="74"/>
      <c r="V15" s="74"/>
      <c r="W15" s="74"/>
      <c r="X15" s="74"/>
      <c r="Y15" s="74"/>
      <c r="Z15" s="74"/>
      <c r="AA15" s="74"/>
      <c r="AB15" s="74"/>
    </row>
    <row r="16" customFormat="false" ht="18" hidden="false" customHeight="false" outlineLevel="0" collapsed="false">
      <c r="A16" s="181" t="s">
        <v>303</v>
      </c>
      <c r="B16" s="190" t="s">
        <v>79</v>
      </c>
      <c r="C16" s="183" t="n">
        <f aca="false">D16/D$19</f>
        <v>0.0490515709976818</v>
      </c>
      <c r="D16" s="184" t="n">
        <f aca="false">'Orçamento Sintético'!H28*(1+'Orçamento Sintético'!$G$2)</f>
        <v>4957.37451498748</v>
      </c>
      <c r="E16" s="197" t="n">
        <f aca="false">SUM(F8,F9,F10,F13:F15,F17)/($D$19-$D$16)</f>
        <v>0.440621446290155</v>
      </c>
      <c r="F16" s="186" t="n">
        <f aca="false">($D16*E16)</f>
        <v>2184.32552859574</v>
      </c>
      <c r="G16" s="198" t="n">
        <f aca="false">SUM(H8,H9,H10,H12:H15,H17)/($D$19-$D$16)</f>
        <v>0.559378553709845</v>
      </c>
      <c r="H16" s="188" t="n">
        <f aca="false">($D16*G16)</f>
        <v>2773.04898639174</v>
      </c>
      <c r="I16" s="74"/>
      <c r="J16" s="189"/>
      <c r="K16" s="74"/>
      <c r="L16" s="74"/>
      <c r="M16" s="74"/>
      <c r="N16" s="74"/>
      <c r="O16" s="74"/>
      <c r="P16" s="74"/>
      <c r="Q16" s="74"/>
      <c r="R16" s="74"/>
      <c r="S16" s="74"/>
      <c r="T16" s="74"/>
      <c r="U16" s="74"/>
      <c r="V16" s="74"/>
      <c r="W16" s="74"/>
      <c r="X16" s="74"/>
      <c r="Y16" s="74"/>
      <c r="Z16" s="74"/>
      <c r="AA16" s="74"/>
      <c r="AB16" s="74"/>
    </row>
    <row r="17" customFormat="false" ht="18" hidden="false" customHeight="false" outlineLevel="0" collapsed="false">
      <c r="A17" s="181" t="s">
        <v>304</v>
      </c>
      <c r="B17" s="190" t="s">
        <v>84</v>
      </c>
      <c r="C17" s="183" t="n">
        <f aca="false">D17/D$19</f>
        <v>0.00530402742688985</v>
      </c>
      <c r="D17" s="184" t="n">
        <f aca="false">'Orçamento Sintético'!H30*(1+'Orçamento Sintético'!$G$2)</f>
        <v>536.049098082934</v>
      </c>
      <c r="E17" s="185" t="n">
        <v>0.5</v>
      </c>
      <c r="F17" s="186" t="n">
        <f aca="false">($D17*E17)</f>
        <v>268.024549041467</v>
      </c>
      <c r="G17" s="187" t="n">
        <v>0.5</v>
      </c>
      <c r="H17" s="188" t="n">
        <f aca="false">($D17*G17)</f>
        <v>268.024549041467</v>
      </c>
      <c r="I17" s="74"/>
      <c r="J17" s="189"/>
      <c r="K17" s="74"/>
      <c r="L17" s="74"/>
      <c r="M17" s="74"/>
      <c r="N17" s="74"/>
      <c r="O17" s="74"/>
      <c r="P17" s="74"/>
      <c r="Q17" s="74"/>
      <c r="R17" s="74"/>
      <c r="S17" s="74"/>
      <c r="T17" s="74"/>
      <c r="U17" s="74"/>
      <c r="V17" s="74"/>
      <c r="W17" s="74"/>
      <c r="X17" s="74"/>
      <c r="Y17" s="74"/>
      <c r="Z17" s="74"/>
      <c r="AA17" s="74"/>
      <c r="AB17" s="74"/>
    </row>
    <row r="18" customFormat="false" ht="18" hidden="false" customHeight="false" outlineLevel="0" collapsed="false">
      <c r="A18" s="199"/>
      <c r="B18" s="199"/>
      <c r="C18" s="199"/>
      <c r="D18" s="199"/>
      <c r="E18" s="199"/>
      <c r="F18" s="199"/>
      <c r="G18" s="200"/>
      <c r="H18" s="200"/>
      <c r="I18" s="74"/>
      <c r="J18" s="74"/>
      <c r="K18" s="74"/>
      <c r="L18" s="74"/>
      <c r="M18" s="74"/>
      <c r="N18" s="74"/>
      <c r="O18" s="74"/>
      <c r="P18" s="74"/>
      <c r="Q18" s="74"/>
      <c r="R18" s="74"/>
      <c r="S18" s="74"/>
      <c r="T18" s="74"/>
      <c r="U18" s="74"/>
      <c r="V18" s="74"/>
      <c r="W18" s="74"/>
      <c r="X18" s="74"/>
      <c r="Y18" s="74"/>
      <c r="Z18" s="74"/>
      <c r="AA18" s="74"/>
      <c r="AB18" s="74"/>
    </row>
    <row r="19" customFormat="false" ht="18" hidden="false" customHeight="false" outlineLevel="0" collapsed="false">
      <c r="A19" s="199"/>
      <c r="B19" s="199" t="s">
        <v>305</v>
      </c>
      <c r="C19" s="183"/>
      <c r="D19" s="201" t="n">
        <f aca="false">'Orçamento Sintético'!H36</f>
        <v>101064.541138178</v>
      </c>
      <c r="E19" s="199"/>
      <c r="F19" s="184" t="n">
        <f aca="false">SUM(F8:F17)</f>
        <v>44531.2042849549</v>
      </c>
      <c r="G19" s="199"/>
      <c r="H19" s="184" t="n">
        <f aca="false">SUM(H8:H15,H16:H17)</f>
        <v>56533.3368532232</v>
      </c>
      <c r="I19" s="74"/>
      <c r="J19" s="74"/>
      <c r="K19" s="74"/>
      <c r="L19" s="74"/>
      <c r="M19" s="74"/>
      <c r="N19" s="74"/>
      <c r="O19" s="74"/>
      <c r="P19" s="74"/>
      <c r="Q19" s="74"/>
      <c r="R19" s="74"/>
      <c r="S19" s="74"/>
      <c r="T19" s="74"/>
      <c r="U19" s="74"/>
      <c r="V19" s="74"/>
      <c r="W19" s="74"/>
      <c r="X19" s="74"/>
      <c r="Y19" s="74"/>
      <c r="Z19" s="74"/>
      <c r="AA19" s="74"/>
      <c r="AB19" s="74"/>
    </row>
    <row r="20" customFormat="false" ht="18" hidden="false" customHeight="false" outlineLevel="0" collapsed="false">
      <c r="A20" s="199"/>
      <c r="B20" s="199" t="s">
        <v>306</v>
      </c>
      <c r="C20" s="183"/>
      <c r="D20" s="183" t="n">
        <f aca="false">SUM(C8:C17)</f>
        <v>0.451133330697017</v>
      </c>
      <c r="E20" s="199"/>
      <c r="F20" s="183" t="n">
        <f aca="false">F19/$D$19</f>
        <v>0.440621446290155</v>
      </c>
      <c r="G20" s="199"/>
      <c r="H20" s="183" t="n">
        <f aca="false">H19/$D$19</f>
        <v>0.559378553709845</v>
      </c>
      <c r="I20" s="74"/>
      <c r="J20" s="74"/>
      <c r="K20" s="74"/>
      <c r="L20" s="74"/>
      <c r="M20" s="74"/>
      <c r="N20" s="74"/>
      <c r="O20" s="74"/>
      <c r="P20" s="74"/>
      <c r="Q20" s="74"/>
      <c r="R20" s="74"/>
      <c r="S20" s="74"/>
      <c r="T20" s="74"/>
      <c r="U20" s="74"/>
      <c r="V20" s="74"/>
      <c r="W20" s="74"/>
      <c r="X20" s="74"/>
      <c r="Y20" s="74"/>
      <c r="Z20" s="74"/>
      <c r="AA20" s="74"/>
      <c r="AB20" s="74"/>
    </row>
    <row r="21" customFormat="false" ht="18" hidden="false" customHeight="false" outlineLevel="0" collapsed="false">
      <c r="A21" s="199"/>
      <c r="B21" s="202"/>
      <c r="C21" s="183"/>
      <c r="D21" s="184"/>
      <c r="E21" s="199"/>
      <c r="F21" s="184"/>
      <c r="G21" s="199"/>
      <c r="H21" s="184"/>
      <c r="I21" s="74"/>
      <c r="J21" s="74"/>
      <c r="K21" s="74"/>
      <c r="L21" s="74"/>
      <c r="M21" s="74"/>
      <c r="N21" s="74"/>
      <c r="O21" s="74"/>
      <c r="P21" s="74"/>
      <c r="Q21" s="74"/>
      <c r="R21" s="74"/>
      <c r="S21" s="74"/>
      <c r="T21" s="74"/>
      <c r="U21" s="74"/>
      <c r="V21" s="74"/>
      <c r="W21" s="74"/>
      <c r="X21" s="74"/>
      <c r="Y21" s="74"/>
      <c r="Z21" s="74"/>
      <c r="AA21" s="74"/>
      <c r="AB21" s="74"/>
    </row>
    <row r="22" customFormat="false" ht="18" hidden="false" customHeight="false" outlineLevel="0" collapsed="false">
      <c r="A22" s="199"/>
      <c r="B22" s="199" t="s">
        <v>307</v>
      </c>
      <c r="C22" s="183"/>
      <c r="D22" s="184"/>
      <c r="E22" s="199"/>
      <c r="F22" s="203" t="n">
        <f aca="false">F19</f>
        <v>44531.2042849549</v>
      </c>
      <c r="G22" s="199"/>
      <c r="H22" s="203" t="n">
        <f aca="false">H19+F22</f>
        <v>101064.541138178</v>
      </c>
      <c r="I22" s="74"/>
      <c r="J22" s="74"/>
      <c r="K22" s="74"/>
      <c r="L22" s="74"/>
      <c r="M22" s="74"/>
      <c r="N22" s="74"/>
      <c r="O22" s="74"/>
      <c r="P22" s="74"/>
      <c r="Q22" s="74"/>
      <c r="R22" s="74"/>
      <c r="S22" s="74"/>
      <c r="T22" s="74"/>
      <c r="U22" s="74"/>
      <c r="V22" s="74"/>
      <c r="W22" s="74"/>
      <c r="X22" s="74"/>
      <c r="Y22" s="74"/>
      <c r="Z22" s="74"/>
      <c r="AA22" s="74"/>
      <c r="AB22" s="74"/>
    </row>
    <row r="23" customFormat="false" ht="18" hidden="false" customHeight="false" outlineLevel="0" collapsed="false">
      <c r="A23" s="199"/>
      <c r="B23" s="199" t="s">
        <v>308</v>
      </c>
      <c r="C23" s="183"/>
      <c r="D23" s="204"/>
      <c r="E23" s="199"/>
      <c r="F23" s="183" t="n">
        <f aca="false">F20</f>
        <v>0.440621446290155</v>
      </c>
      <c r="G23" s="199"/>
      <c r="H23" s="183" t="n">
        <f aca="false">H22/D19</f>
        <v>1</v>
      </c>
      <c r="I23" s="74"/>
      <c r="J23" s="74"/>
      <c r="K23" s="74"/>
      <c r="L23" s="74"/>
      <c r="M23" s="74"/>
      <c r="N23" s="74"/>
      <c r="O23" s="74"/>
      <c r="P23" s="74"/>
      <c r="Q23" s="74"/>
      <c r="R23" s="74"/>
      <c r="S23" s="74"/>
      <c r="T23" s="74"/>
      <c r="U23" s="74"/>
      <c r="V23" s="74"/>
      <c r="W23" s="74"/>
      <c r="X23" s="74"/>
      <c r="Y23" s="74"/>
      <c r="Z23" s="74"/>
      <c r="AA23" s="74"/>
      <c r="AB23" s="74"/>
    </row>
    <row r="24" customFormat="false" ht="60.75" hidden="false" customHeight="true" outlineLevel="0" collapsed="false">
      <c r="A24" s="205"/>
      <c r="B24" s="205"/>
      <c r="C24" s="206"/>
      <c r="D24" s="205"/>
      <c r="E24" s="205"/>
      <c r="F24" s="205"/>
      <c r="G24" s="205"/>
      <c r="H24" s="205"/>
      <c r="I24" s="74"/>
      <c r="J24" s="74"/>
      <c r="K24" s="74"/>
      <c r="L24" s="74"/>
      <c r="M24" s="74"/>
      <c r="N24" s="74"/>
      <c r="O24" s="74"/>
      <c r="P24" s="74"/>
      <c r="Q24" s="74"/>
      <c r="R24" s="74"/>
      <c r="S24" s="74"/>
      <c r="T24" s="74"/>
      <c r="U24" s="74"/>
      <c r="V24" s="74"/>
      <c r="W24" s="74"/>
      <c r="X24" s="74"/>
      <c r="Y24" s="74"/>
      <c r="Z24" s="74"/>
      <c r="AA24" s="74"/>
      <c r="AB24" s="74"/>
    </row>
    <row r="25" customFormat="false" ht="15.75" hidden="false" customHeight="true" outlineLevel="0" collapsed="false">
      <c r="A25" s="205"/>
      <c r="B25" s="207" t="s">
        <v>218</v>
      </c>
      <c r="C25" s="207"/>
      <c r="D25" s="207"/>
      <c r="E25" s="207"/>
      <c r="F25" s="207"/>
      <c r="G25" s="200"/>
      <c r="H25" s="200"/>
      <c r="I25" s="74"/>
      <c r="J25" s="74"/>
      <c r="K25" s="74"/>
      <c r="L25" s="74"/>
      <c r="M25" s="74"/>
      <c r="N25" s="74"/>
      <c r="O25" s="74"/>
      <c r="P25" s="74"/>
      <c r="Q25" s="74"/>
      <c r="R25" s="74"/>
      <c r="S25" s="74"/>
      <c r="T25" s="74"/>
      <c r="U25" s="74"/>
      <c r="V25" s="74"/>
      <c r="W25" s="74"/>
      <c r="X25" s="74"/>
      <c r="Y25" s="74"/>
      <c r="Z25" s="74"/>
      <c r="AA25" s="74"/>
      <c r="AB25" s="74"/>
    </row>
    <row r="26" customFormat="false" ht="15.75" hidden="false" customHeight="true" outlineLevel="0" collapsed="false"/>
    <row r="27" customFormat="false" ht="15.75" hidden="false" customHeight="true" outlineLevel="0" collapsed="false"/>
    <row r="28" customFormat="false" ht="15.75" hidden="false" customHeight="true" outlineLevel="0" collapsed="false"/>
    <row r="29" customFormat="false" ht="15.75" hidden="false" customHeight="true" outlineLevel="0" collapsed="false"/>
    <row r="30" customFormat="false" ht="15.75" hidden="false" customHeight="true" outlineLevel="0" collapsed="false"/>
    <row r="31" customFormat="false" ht="15.75" hidden="false" customHeight="true" outlineLevel="0" collapsed="false"/>
    <row r="32" customFormat="false" ht="15.75" hidden="false" customHeight="true" outlineLevel="0" collapsed="false"/>
    <row r="33" customFormat="false" ht="15.75" hidden="false" customHeight="true" outlineLevel="0" collapsed="false"/>
    <row r="34" customFormat="false" ht="15.75" hidden="false" customHeight="true" outlineLevel="0" collapsed="false"/>
    <row r="35" customFormat="false" ht="15.75" hidden="false" customHeight="true" outlineLevel="0" collapsed="false"/>
    <row r="36" customFormat="false" ht="15.75" hidden="false" customHeight="true" outlineLevel="0" collapsed="false"/>
    <row r="37" customFormat="false" ht="15.75" hidden="false" customHeight="true" outlineLevel="0" collapsed="false"/>
    <row r="38" customFormat="false" ht="15.75" hidden="false" customHeight="true" outlineLevel="0" collapsed="false"/>
    <row r="39" customFormat="false" ht="15.75" hidden="false" customHeight="true" outlineLevel="0" collapsed="false"/>
    <row r="40" customFormat="false" ht="15.75" hidden="false" customHeight="true" outlineLevel="0" collapsed="false"/>
    <row r="41" customFormat="false" ht="15.75" hidden="false" customHeight="true" outlineLevel="0" collapsed="false"/>
    <row r="42" customFormat="false" ht="15.75" hidden="false" customHeight="true" outlineLevel="0" collapsed="false"/>
    <row r="43" customFormat="false" ht="15.75" hidden="false" customHeight="true" outlineLevel="0" collapsed="false"/>
    <row r="44" customFormat="false" ht="15.75" hidden="false" customHeight="true" outlineLevel="0" collapsed="false"/>
    <row r="45" customFormat="false" ht="15.75" hidden="false" customHeight="true" outlineLevel="0" collapsed="false"/>
    <row r="46" customFormat="false" ht="15.75" hidden="false" customHeight="true" outlineLevel="0" collapsed="false"/>
    <row r="47" customFormat="false" ht="15.75" hidden="false" customHeight="true" outlineLevel="0" collapsed="false"/>
    <row r="48" customFormat="false" ht="15.75" hidden="false" customHeight="true" outlineLevel="0" collapsed="false"/>
    <row r="49" customFormat="false" ht="15.75" hidden="false" customHeight="true" outlineLevel="0" collapsed="false"/>
    <row r="50" customFormat="false" ht="15.75" hidden="false" customHeight="true" outlineLevel="0" collapsed="false"/>
    <row r="51" customFormat="false" ht="15.75" hidden="false" customHeight="true" outlineLevel="0" collapsed="false"/>
    <row r="52" customFormat="false" ht="15.75" hidden="false" customHeight="true" outlineLevel="0" collapsed="false"/>
    <row r="53" customFormat="false" ht="15.75" hidden="false" customHeight="true" outlineLevel="0" collapsed="false"/>
    <row r="54" customFormat="false" ht="15.75" hidden="false" customHeight="true" outlineLevel="0" collapsed="false"/>
    <row r="55" customFormat="false" ht="15.75" hidden="false" customHeight="true" outlineLevel="0" collapsed="false"/>
    <row r="56" customFormat="false" ht="15.75" hidden="false" customHeight="true" outlineLevel="0" collapsed="false"/>
    <row r="57" customFormat="false" ht="15.75" hidden="false" customHeight="true" outlineLevel="0" collapsed="false"/>
    <row r="58" customFormat="false" ht="15.75" hidden="false" customHeight="true" outlineLevel="0" collapsed="false"/>
    <row r="59" customFormat="false" ht="15.75" hidden="false" customHeight="true" outlineLevel="0" collapsed="false"/>
    <row r="60" customFormat="false" ht="15.75" hidden="false" customHeight="true" outlineLevel="0" collapsed="false"/>
    <row r="61" customFormat="false" ht="15.75" hidden="false" customHeight="true" outlineLevel="0" collapsed="false"/>
    <row r="62" customFormat="false" ht="15.75" hidden="false" customHeight="true" outlineLevel="0" collapsed="false"/>
    <row r="63" customFormat="false" ht="15.75" hidden="false" customHeight="true" outlineLevel="0" collapsed="false"/>
    <row r="64" customFormat="false" ht="15.75" hidden="false" customHeight="true" outlineLevel="0" collapsed="false"/>
    <row r="65" customFormat="false" ht="15.75" hidden="false" customHeight="true" outlineLevel="0" collapsed="false"/>
    <row r="66" customFormat="false" ht="15.75" hidden="false" customHeight="true" outlineLevel="0" collapsed="false"/>
    <row r="67" customFormat="false" ht="15.75" hidden="false" customHeight="true" outlineLevel="0" collapsed="false"/>
    <row r="68" customFormat="false" ht="15.75" hidden="false" customHeight="true" outlineLevel="0" collapsed="false"/>
    <row r="69" customFormat="false" ht="15.75" hidden="false" customHeight="true" outlineLevel="0" collapsed="false"/>
    <row r="70" customFormat="false" ht="15.75" hidden="false" customHeight="true" outlineLevel="0" collapsed="false"/>
    <row r="71" customFormat="false" ht="15.75" hidden="false" customHeight="true" outlineLevel="0" collapsed="false"/>
    <row r="72" customFormat="false" ht="15.75" hidden="false" customHeight="true" outlineLevel="0" collapsed="false"/>
    <row r="73" customFormat="false" ht="15.75" hidden="false" customHeight="true" outlineLevel="0" collapsed="false"/>
    <row r="74" customFormat="false" ht="15.75" hidden="false" customHeight="true" outlineLevel="0" collapsed="false"/>
    <row r="75" customFormat="false" ht="15.75" hidden="false" customHeight="true" outlineLevel="0" collapsed="false"/>
    <row r="76" customFormat="false" ht="15.75" hidden="false" customHeight="true" outlineLevel="0" collapsed="false"/>
    <row r="77" customFormat="false" ht="15.75" hidden="false" customHeight="true" outlineLevel="0" collapsed="false"/>
    <row r="78" customFormat="false" ht="15.75" hidden="false" customHeight="true" outlineLevel="0" collapsed="false"/>
    <row r="79" customFormat="false" ht="15.75" hidden="false" customHeight="true" outlineLevel="0" collapsed="false"/>
    <row r="80" customFormat="false" ht="15.75" hidden="false" customHeight="true" outlineLevel="0" collapsed="false"/>
    <row r="81" customFormat="false" ht="15.75" hidden="false" customHeight="true" outlineLevel="0" collapsed="false"/>
    <row r="82" customFormat="false" ht="15.75" hidden="false" customHeight="true" outlineLevel="0" collapsed="false"/>
    <row r="83" customFormat="false" ht="15.75" hidden="false" customHeight="true" outlineLevel="0" collapsed="false"/>
    <row r="84" customFormat="false" ht="15.75" hidden="false" customHeight="true" outlineLevel="0" collapsed="false"/>
    <row r="85" customFormat="false" ht="15.75" hidden="false" customHeight="true" outlineLevel="0" collapsed="false"/>
    <row r="86" customFormat="false" ht="15.75" hidden="false" customHeight="true" outlineLevel="0" collapsed="false"/>
    <row r="87" customFormat="false" ht="15.75" hidden="false" customHeight="true" outlineLevel="0" collapsed="false"/>
    <row r="88" customFormat="false" ht="15.75" hidden="false" customHeight="true" outlineLevel="0" collapsed="false"/>
    <row r="89" customFormat="false" ht="15.75" hidden="false" customHeight="true" outlineLevel="0" collapsed="false"/>
    <row r="90" customFormat="false" ht="15.75" hidden="false" customHeight="true" outlineLevel="0" collapsed="false"/>
    <row r="91" customFormat="false" ht="15.75" hidden="false" customHeight="true" outlineLevel="0" collapsed="false"/>
    <row r="92" customFormat="false" ht="15.75" hidden="false" customHeight="true" outlineLevel="0" collapsed="false"/>
    <row r="93" customFormat="false" ht="15.75" hidden="false" customHeight="true" outlineLevel="0" collapsed="false"/>
    <row r="94" customFormat="false" ht="15.75" hidden="false" customHeight="true" outlineLevel="0" collapsed="false"/>
    <row r="95" customFormat="false" ht="15.75" hidden="false" customHeight="true" outlineLevel="0" collapsed="false"/>
    <row r="96" customFormat="false" ht="15.75" hidden="false" customHeight="true" outlineLevel="0" collapsed="false"/>
    <row r="97" customFormat="false" ht="15.75" hidden="false" customHeight="true" outlineLevel="0" collapsed="false"/>
    <row r="98" customFormat="false" ht="15.75" hidden="false" customHeight="true" outlineLevel="0" collapsed="false"/>
    <row r="99" customFormat="false" ht="15.75" hidden="false" customHeight="true" outlineLevel="0" collapsed="false"/>
    <row r="100" customFormat="false" ht="15.75" hidden="false" customHeight="true" outlineLevel="0" collapsed="false"/>
    <row r="101" customFormat="false" ht="15.75" hidden="false" customHeight="true" outlineLevel="0" collapsed="false"/>
    <row r="102" customFormat="false" ht="15.75" hidden="false" customHeight="true" outlineLevel="0" collapsed="false"/>
    <row r="103" customFormat="false" ht="15.75" hidden="false" customHeight="true" outlineLevel="0" collapsed="false"/>
    <row r="104" customFormat="false" ht="15.75" hidden="false" customHeight="true" outlineLevel="0" collapsed="false"/>
    <row r="105" customFormat="false" ht="15.75" hidden="false" customHeight="true" outlineLevel="0" collapsed="false"/>
    <row r="106" customFormat="false" ht="15.75" hidden="false" customHeight="true" outlineLevel="0" collapsed="false"/>
    <row r="107" customFormat="false" ht="15.75" hidden="false" customHeight="true" outlineLevel="0" collapsed="false"/>
    <row r="108" customFormat="false" ht="15.75" hidden="false" customHeight="true" outlineLevel="0" collapsed="false"/>
    <row r="109" customFormat="false" ht="15.75" hidden="false" customHeight="true" outlineLevel="0" collapsed="false"/>
    <row r="110" customFormat="false" ht="15.75" hidden="false" customHeight="true" outlineLevel="0" collapsed="false"/>
    <row r="111" customFormat="false" ht="15.75" hidden="false" customHeight="true" outlineLevel="0" collapsed="false"/>
    <row r="112" customFormat="false" ht="15.75" hidden="false" customHeight="true" outlineLevel="0" collapsed="false"/>
    <row r="113" customFormat="false" ht="15.75" hidden="false" customHeight="true" outlineLevel="0" collapsed="false"/>
    <row r="114" customFormat="false" ht="15.75" hidden="false" customHeight="true" outlineLevel="0" collapsed="false"/>
    <row r="115" customFormat="false" ht="15.75" hidden="false" customHeight="true" outlineLevel="0" collapsed="false"/>
    <row r="116" customFormat="false" ht="15.75" hidden="false" customHeight="true" outlineLevel="0" collapsed="false"/>
    <row r="117" customFormat="false" ht="15.75" hidden="false" customHeight="true" outlineLevel="0" collapsed="false"/>
    <row r="118" customFormat="false" ht="15.75" hidden="false" customHeight="true" outlineLevel="0" collapsed="false"/>
    <row r="119" customFormat="false" ht="15.75" hidden="false" customHeight="true" outlineLevel="0" collapsed="false"/>
    <row r="120" customFormat="false" ht="15.75" hidden="false" customHeight="true" outlineLevel="0" collapsed="false"/>
    <row r="121" customFormat="false" ht="15.75" hidden="false" customHeight="true" outlineLevel="0" collapsed="false"/>
    <row r="122" customFormat="false" ht="15.75" hidden="false" customHeight="true" outlineLevel="0" collapsed="false"/>
    <row r="123" customFormat="false" ht="15.75" hidden="false" customHeight="true" outlineLevel="0" collapsed="false"/>
    <row r="124" customFormat="false" ht="15.75" hidden="false" customHeight="true" outlineLevel="0" collapsed="false"/>
    <row r="125" customFormat="false" ht="15.75" hidden="false" customHeight="true" outlineLevel="0" collapsed="false"/>
    <row r="126" customFormat="false" ht="15.75" hidden="false" customHeight="true" outlineLevel="0" collapsed="false"/>
    <row r="127" customFormat="false" ht="15.75" hidden="false" customHeight="true" outlineLevel="0" collapsed="false"/>
    <row r="128" customFormat="false" ht="15.75" hidden="false" customHeight="true" outlineLevel="0" collapsed="false"/>
    <row r="129" customFormat="false" ht="15.75" hidden="false" customHeight="true" outlineLevel="0" collapsed="false"/>
    <row r="130" customFormat="false" ht="15.75" hidden="false" customHeight="true" outlineLevel="0" collapsed="false"/>
    <row r="131" customFormat="false" ht="15.75" hidden="false" customHeight="true" outlineLevel="0" collapsed="false"/>
    <row r="132" customFormat="false" ht="15.75" hidden="false" customHeight="true" outlineLevel="0" collapsed="false"/>
    <row r="133" customFormat="false" ht="15.75" hidden="false" customHeight="true" outlineLevel="0" collapsed="false"/>
    <row r="134" customFormat="false" ht="15.75" hidden="false" customHeight="true" outlineLevel="0" collapsed="false"/>
    <row r="135" customFormat="false" ht="15.75" hidden="false" customHeight="true" outlineLevel="0" collapsed="false"/>
    <row r="136" customFormat="false" ht="15.75" hidden="false" customHeight="true" outlineLevel="0" collapsed="false"/>
    <row r="137" customFormat="false" ht="15.75" hidden="false" customHeight="true" outlineLevel="0" collapsed="false"/>
    <row r="138" customFormat="false" ht="15.75" hidden="false" customHeight="true" outlineLevel="0" collapsed="false"/>
    <row r="139" customFormat="false" ht="15.75" hidden="false" customHeight="true" outlineLevel="0" collapsed="false"/>
    <row r="140" customFormat="false" ht="15.75" hidden="false" customHeight="true" outlineLevel="0" collapsed="false"/>
    <row r="141" customFormat="false" ht="15.75" hidden="false" customHeight="true" outlineLevel="0" collapsed="false"/>
    <row r="142" customFormat="false" ht="15.75" hidden="false" customHeight="true" outlineLevel="0" collapsed="false"/>
    <row r="143" customFormat="false" ht="15.75" hidden="false" customHeight="true" outlineLevel="0" collapsed="false"/>
    <row r="144" customFormat="false" ht="15.75" hidden="false" customHeight="true" outlineLevel="0" collapsed="false"/>
    <row r="145" customFormat="false" ht="15.75" hidden="false" customHeight="true" outlineLevel="0" collapsed="false"/>
    <row r="146" customFormat="false" ht="15.75" hidden="false" customHeight="true" outlineLevel="0" collapsed="false"/>
    <row r="147" customFormat="false" ht="15.75" hidden="false" customHeight="true" outlineLevel="0" collapsed="false"/>
    <row r="148" customFormat="false" ht="15.75" hidden="false" customHeight="true" outlineLevel="0" collapsed="false"/>
    <row r="149" customFormat="false" ht="15.75" hidden="false" customHeight="true" outlineLevel="0" collapsed="false"/>
    <row r="150" customFormat="false" ht="15.75" hidden="false" customHeight="true" outlineLevel="0" collapsed="false"/>
    <row r="151" customFormat="false" ht="15.75" hidden="false" customHeight="true" outlineLevel="0" collapsed="false"/>
    <row r="152" customFormat="false" ht="15.75" hidden="false" customHeight="true" outlineLevel="0" collapsed="false"/>
    <row r="153" customFormat="false" ht="15.75" hidden="false" customHeight="true" outlineLevel="0" collapsed="false"/>
    <row r="154" customFormat="false" ht="15.75" hidden="false" customHeight="true" outlineLevel="0" collapsed="false"/>
    <row r="155" customFormat="false" ht="15.75" hidden="false" customHeight="true" outlineLevel="0" collapsed="false"/>
    <row r="156" customFormat="false" ht="15.75" hidden="false" customHeight="true" outlineLevel="0" collapsed="false"/>
    <row r="157" customFormat="false" ht="15.75" hidden="false" customHeight="true" outlineLevel="0" collapsed="false"/>
    <row r="158" customFormat="false" ht="15.75" hidden="false" customHeight="true" outlineLevel="0" collapsed="false"/>
    <row r="159" customFormat="false" ht="15.75" hidden="false" customHeight="true" outlineLevel="0" collapsed="false"/>
    <row r="160" customFormat="false" ht="15.75" hidden="false" customHeight="true" outlineLevel="0" collapsed="false"/>
    <row r="161" customFormat="false" ht="15.75" hidden="false" customHeight="true" outlineLevel="0" collapsed="false"/>
    <row r="162" customFormat="false" ht="15.75" hidden="false" customHeight="true" outlineLevel="0" collapsed="false"/>
    <row r="163" customFormat="false" ht="15.75" hidden="false" customHeight="true" outlineLevel="0" collapsed="false"/>
    <row r="164" customFormat="false" ht="15.75" hidden="false" customHeight="true" outlineLevel="0" collapsed="false"/>
    <row r="165" customFormat="false" ht="15.75" hidden="false" customHeight="true" outlineLevel="0" collapsed="false"/>
    <row r="166" customFormat="false" ht="15.75" hidden="false" customHeight="true" outlineLevel="0" collapsed="false"/>
    <row r="167" customFormat="false" ht="15.75" hidden="false" customHeight="true" outlineLevel="0" collapsed="false"/>
    <row r="168" customFormat="false" ht="15.75" hidden="false" customHeight="true" outlineLevel="0" collapsed="false"/>
    <row r="169" customFormat="false" ht="15.75" hidden="false" customHeight="true" outlineLevel="0" collapsed="false"/>
    <row r="170" customFormat="false" ht="15.75" hidden="false" customHeight="true" outlineLevel="0" collapsed="false"/>
    <row r="171" customFormat="false" ht="15.75" hidden="false" customHeight="true" outlineLevel="0" collapsed="false"/>
    <row r="172" customFormat="false" ht="15.75" hidden="false" customHeight="true" outlineLevel="0" collapsed="false"/>
    <row r="173" customFormat="false" ht="15.75" hidden="false" customHeight="true" outlineLevel="0" collapsed="false"/>
    <row r="174" customFormat="false" ht="15.75" hidden="false" customHeight="true" outlineLevel="0" collapsed="false"/>
    <row r="175" customFormat="false" ht="15.75" hidden="false" customHeight="true" outlineLevel="0" collapsed="false"/>
    <row r="176" customFormat="false" ht="15.75" hidden="false" customHeight="true" outlineLevel="0" collapsed="false"/>
    <row r="177" customFormat="false" ht="15.75" hidden="false" customHeight="true" outlineLevel="0" collapsed="false"/>
    <row r="178" customFormat="false" ht="15.75" hidden="false" customHeight="true" outlineLevel="0" collapsed="false"/>
    <row r="179" customFormat="false" ht="15.75" hidden="false" customHeight="true" outlineLevel="0" collapsed="false"/>
    <row r="180" customFormat="false" ht="15.75" hidden="false" customHeight="true" outlineLevel="0" collapsed="false"/>
    <row r="181" customFormat="false" ht="15.75" hidden="false" customHeight="true" outlineLevel="0" collapsed="false"/>
    <row r="182" customFormat="false" ht="15.75" hidden="false" customHeight="true" outlineLevel="0" collapsed="false"/>
    <row r="183" customFormat="false" ht="15.75" hidden="false" customHeight="true" outlineLevel="0" collapsed="false"/>
    <row r="184" customFormat="false" ht="15.75" hidden="false" customHeight="true" outlineLevel="0" collapsed="false"/>
    <row r="185" customFormat="false" ht="15.75" hidden="false" customHeight="true" outlineLevel="0" collapsed="false"/>
    <row r="186" customFormat="false" ht="15.75" hidden="false" customHeight="true" outlineLevel="0" collapsed="false"/>
    <row r="187" customFormat="false" ht="15.75" hidden="false" customHeight="true" outlineLevel="0" collapsed="false"/>
    <row r="188" customFormat="false" ht="15.75" hidden="false" customHeight="true" outlineLevel="0" collapsed="false"/>
    <row r="189" customFormat="false" ht="15.75" hidden="false" customHeight="true" outlineLevel="0" collapsed="false"/>
    <row r="190" customFormat="false" ht="15.75" hidden="false" customHeight="true" outlineLevel="0" collapsed="false"/>
    <row r="191" customFormat="false" ht="15.75" hidden="false" customHeight="true" outlineLevel="0" collapsed="false"/>
    <row r="192" customFormat="false" ht="15.75" hidden="false" customHeight="true" outlineLevel="0" collapsed="false"/>
    <row r="193" customFormat="false" ht="15.75" hidden="false" customHeight="true" outlineLevel="0" collapsed="false"/>
    <row r="194" customFormat="false" ht="15.75" hidden="false" customHeight="true" outlineLevel="0" collapsed="false"/>
    <row r="195" customFormat="false" ht="15.75" hidden="false" customHeight="true" outlineLevel="0" collapsed="false"/>
    <row r="196" customFormat="false" ht="15.75" hidden="false" customHeight="true" outlineLevel="0" collapsed="false"/>
    <row r="197" customFormat="false" ht="15.75" hidden="false" customHeight="true" outlineLevel="0" collapsed="false"/>
    <row r="198" customFormat="false" ht="15.75" hidden="false" customHeight="true" outlineLevel="0" collapsed="false"/>
    <row r="199" customFormat="false" ht="15.75" hidden="false" customHeight="true" outlineLevel="0" collapsed="false"/>
    <row r="200" customFormat="false" ht="15.75" hidden="false" customHeight="true" outlineLevel="0" collapsed="false"/>
    <row r="201" customFormat="false" ht="15.75" hidden="false" customHeight="true" outlineLevel="0" collapsed="false"/>
    <row r="202" customFormat="false" ht="15.75" hidden="false" customHeight="true" outlineLevel="0" collapsed="false"/>
    <row r="203" customFormat="false" ht="15.75" hidden="false" customHeight="true" outlineLevel="0" collapsed="false"/>
    <row r="204" customFormat="false" ht="15.75" hidden="false" customHeight="true" outlineLevel="0" collapsed="false"/>
    <row r="205" customFormat="false" ht="15.75" hidden="false" customHeight="true" outlineLevel="0" collapsed="false"/>
    <row r="206" customFormat="false" ht="15.75" hidden="false" customHeight="true" outlineLevel="0" collapsed="false"/>
    <row r="207" customFormat="false" ht="15.75" hidden="false" customHeight="true" outlineLevel="0" collapsed="false"/>
    <row r="208" customFormat="false" ht="15.75" hidden="false" customHeight="true" outlineLevel="0" collapsed="false"/>
    <row r="209" customFormat="false" ht="15.75" hidden="false" customHeight="true" outlineLevel="0" collapsed="false"/>
    <row r="210" customFormat="false" ht="15.75" hidden="false" customHeight="true" outlineLevel="0" collapsed="false"/>
    <row r="211" customFormat="false" ht="15.75" hidden="false" customHeight="true" outlineLevel="0" collapsed="false"/>
    <row r="212" customFormat="false" ht="15.75" hidden="false" customHeight="true" outlineLevel="0" collapsed="false"/>
    <row r="213" customFormat="false" ht="15.75" hidden="false" customHeight="true" outlineLevel="0" collapsed="false"/>
    <row r="214" customFormat="false" ht="15.75" hidden="false" customHeight="true" outlineLevel="0" collapsed="false"/>
    <row r="215" customFormat="false" ht="15.75" hidden="false" customHeight="true" outlineLevel="0" collapsed="false"/>
    <row r="216" customFormat="false" ht="15.75" hidden="false" customHeight="true" outlineLevel="0" collapsed="false"/>
    <row r="217" customFormat="false" ht="15.75" hidden="false" customHeight="true" outlineLevel="0" collapsed="false"/>
    <row r="218" customFormat="false" ht="15.75" hidden="false" customHeight="true" outlineLevel="0" collapsed="false"/>
    <row r="219" customFormat="false" ht="15.75" hidden="false" customHeight="true" outlineLevel="0" collapsed="false"/>
    <row r="220" customFormat="false" ht="15.75" hidden="false" customHeight="true" outlineLevel="0" collapsed="false"/>
    <row r="221" customFormat="false" ht="15.75" hidden="false" customHeight="true" outlineLevel="0" collapsed="false"/>
    <row r="222" customFormat="false" ht="15.75" hidden="false" customHeight="true" outlineLevel="0" collapsed="false"/>
    <row r="223" customFormat="false" ht="15.75" hidden="false" customHeight="true" outlineLevel="0" collapsed="false"/>
    <row r="224" customFormat="false" ht="15.75" hidden="false" customHeight="true" outlineLevel="0" collapsed="false"/>
    <row r="225" customFormat="false" ht="15.75" hidden="false" customHeight="true" outlineLevel="0" collapsed="false"/>
    <row r="226" customFormat="false" ht="15.75" hidden="false" customHeight="true" outlineLevel="0" collapsed="false"/>
    <row r="227" customFormat="false" ht="15.75" hidden="false" customHeight="true" outlineLevel="0" collapsed="false"/>
    <row r="228" customFormat="false" ht="15.75" hidden="false" customHeight="true" outlineLevel="0" collapsed="false"/>
    <row r="229" customFormat="false" ht="15.75" hidden="false" customHeight="true" outlineLevel="0" collapsed="false"/>
    <row r="230" customFormat="false" ht="15.75" hidden="false" customHeight="true" outlineLevel="0" collapsed="false"/>
    <row r="231" customFormat="false" ht="15.75" hidden="false" customHeight="true" outlineLevel="0" collapsed="false"/>
    <row r="232" customFormat="false" ht="15.75" hidden="false" customHeight="true" outlineLevel="0" collapsed="false"/>
    <row r="233" customFormat="false" ht="15.75" hidden="false" customHeight="true" outlineLevel="0" collapsed="false"/>
    <row r="234" customFormat="false" ht="15.75" hidden="false" customHeight="true" outlineLevel="0" collapsed="false"/>
    <row r="235" customFormat="false" ht="15.75" hidden="false" customHeight="true" outlineLevel="0" collapsed="false"/>
    <row r="236" customFormat="false" ht="15.75" hidden="false" customHeight="true" outlineLevel="0" collapsed="false"/>
    <row r="237" customFormat="false" ht="15.75" hidden="false" customHeight="true" outlineLevel="0" collapsed="false"/>
    <row r="238" customFormat="false" ht="15.75" hidden="false" customHeight="true" outlineLevel="0" collapsed="false"/>
    <row r="239" customFormat="false" ht="15.75" hidden="false" customHeight="true" outlineLevel="0" collapsed="false"/>
    <row r="240" customFormat="false" ht="15.75" hidden="false" customHeight="true" outlineLevel="0" collapsed="false"/>
    <row r="241" customFormat="false" ht="15.75" hidden="false" customHeight="true" outlineLevel="0" collapsed="false"/>
    <row r="242" customFormat="false" ht="15.75" hidden="false" customHeight="true" outlineLevel="0" collapsed="false"/>
    <row r="243" customFormat="false" ht="15.75" hidden="false" customHeight="true" outlineLevel="0" collapsed="false"/>
    <row r="244" customFormat="false" ht="15.75" hidden="false" customHeight="true" outlineLevel="0" collapsed="false"/>
    <row r="245" customFormat="false" ht="15.75" hidden="false" customHeight="true" outlineLevel="0" collapsed="false"/>
    <row r="246" customFormat="false" ht="15.75" hidden="false" customHeight="true" outlineLevel="0" collapsed="false"/>
    <row r="247" customFormat="false" ht="15.75" hidden="false" customHeight="true" outlineLevel="0" collapsed="false"/>
    <row r="248" customFormat="false" ht="15.75" hidden="false" customHeight="true" outlineLevel="0" collapsed="false"/>
    <row r="249" customFormat="false" ht="15.75" hidden="false" customHeight="true" outlineLevel="0" collapsed="false"/>
    <row r="250" customFormat="false" ht="15.75" hidden="false" customHeight="true" outlineLevel="0" collapsed="false"/>
    <row r="251" customFormat="false" ht="15.75" hidden="false" customHeight="true" outlineLevel="0" collapsed="false"/>
    <row r="252" customFormat="false" ht="15.75" hidden="false" customHeight="true" outlineLevel="0" collapsed="false"/>
    <row r="253" customFormat="false" ht="15.75" hidden="false" customHeight="true" outlineLevel="0" collapsed="false"/>
    <row r="254" customFormat="false" ht="15.75" hidden="false" customHeight="true" outlineLevel="0" collapsed="false"/>
    <row r="255" customFormat="false" ht="15.75" hidden="false" customHeight="true" outlineLevel="0" collapsed="false"/>
    <row r="256" customFormat="false" ht="15.75" hidden="false" customHeight="true" outlineLevel="0" collapsed="false"/>
    <row r="257" customFormat="false" ht="15.75" hidden="false" customHeight="true" outlineLevel="0" collapsed="false"/>
    <row r="258" customFormat="false" ht="15.75" hidden="false" customHeight="true" outlineLevel="0" collapsed="false"/>
    <row r="259" customFormat="false" ht="15.75" hidden="false" customHeight="true" outlineLevel="0" collapsed="false"/>
    <row r="260" customFormat="false" ht="15.75" hidden="false" customHeight="true" outlineLevel="0" collapsed="false"/>
    <row r="261" customFormat="false" ht="15.75" hidden="false" customHeight="true" outlineLevel="0" collapsed="false"/>
    <row r="262" customFormat="false" ht="15.75" hidden="false" customHeight="true" outlineLevel="0" collapsed="false"/>
    <row r="263" customFormat="false" ht="15.75" hidden="false" customHeight="true" outlineLevel="0" collapsed="false"/>
    <row r="264" customFormat="false" ht="15.75" hidden="false" customHeight="true" outlineLevel="0" collapsed="false"/>
    <row r="265" customFormat="false" ht="15.75" hidden="false" customHeight="true" outlineLevel="0" collapsed="false"/>
    <row r="266" customFormat="false" ht="15.75" hidden="false" customHeight="true" outlineLevel="0" collapsed="false"/>
    <row r="267" customFormat="false" ht="15.75" hidden="false" customHeight="true" outlineLevel="0" collapsed="false"/>
    <row r="268" customFormat="false" ht="15.75" hidden="false" customHeight="true" outlineLevel="0" collapsed="false"/>
    <row r="269" customFormat="false" ht="15.75" hidden="false" customHeight="true" outlineLevel="0" collapsed="false"/>
    <row r="270" customFormat="false" ht="15.75" hidden="false" customHeight="true" outlineLevel="0" collapsed="false"/>
    <row r="271" customFormat="false" ht="15.75" hidden="false" customHeight="true" outlineLevel="0" collapsed="false"/>
    <row r="272" customFormat="false" ht="15.75" hidden="false" customHeight="true" outlineLevel="0" collapsed="false"/>
    <row r="273" customFormat="false" ht="15.75" hidden="false" customHeight="true" outlineLevel="0" collapsed="false"/>
    <row r="274" customFormat="false" ht="15.75" hidden="false" customHeight="true" outlineLevel="0" collapsed="false"/>
    <row r="275" customFormat="false" ht="15.75" hidden="false" customHeight="true" outlineLevel="0" collapsed="false"/>
    <row r="276" customFormat="false" ht="15.75" hidden="false" customHeight="true" outlineLevel="0" collapsed="false"/>
    <row r="277" customFormat="false" ht="15.75" hidden="false" customHeight="true" outlineLevel="0" collapsed="false"/>
    <row r="278" customFormat="false" ht="15.75" hidden="false" customHeight="true" outlineLevel="0" collapsed="false"/>
    <row r="279" customFormat="false" ht="15.75" hidden="false" customHeight="true" outlineLevel="0" collapsed="false"/>
    <row r="280" customFormat="false" ht="15.75" hidden="false" customHeight="true" outlineLevel="0" collapsed="false"/>
    <row r="281" customFormat="false" ht="15.75" hidden="false" customHeight="true" outlineLevel="0" collapsed="false"/>
    <row r="282" customFormat="false" ht="15.75" hidden="false" customHeight="true" outlineLevel="0" collapsed="false"/>
    <row r="283" customFormat="false" ht="15.75" hidden="false" customHeight="true" outlineLevel="0" collapsed="false"/>
    <row r="284" customFormat="false" ht="15.75" hidden="false" customHeight="true" outlineLevel="0" collapsed="false"/>
    <row r="285" customFormat="false" ht="15.75" hidden="false" customHeight="true" outlineLevel="0" collapsed="false"/>
    <row r="286" customFormat="false" ht="15.75" hidden="false" customHeight="true" outlineLevel="0" collapsed="false"/>
    <row r="287" customFormat="false" ht="15.75" hidden="false" customHeight="true" outlineLevel="0" collapsed="false"/>
    <row r="288" customFormat="false" ht="15.75" hidden="false" customHeight="true" outlineLevel="0" collapsed="false"/>
    <row r="289" customFormat="false" ht="15.75" hidden="false" customHeight="true" outlineLevel="0" collapsed="false"/>
    <row r="290" customFormat="false" ht="15.75" hidden="false" customHeight="true" outlineLevel="0" collapsed="false"/>
    <row r="291" customFormat="false" ht="15.75" hidden="false" customHeight="true" outlineLevel="0" collapsed="false"/>
    <row r="292" customFormat="false" ht="15.75" hidden="false" customHeight="true" outlineLevel="0" collapsed="false"/>
    <row r="293" customFormat="false" ht="15.75" hidden="false" customHeight="true" outlineLevel="0" collapsed="false"/>
    <row r="294" customFormat="false" ht="15.75" hidden="false" customHeight="true" outlineLevel="0" collapsed="false"/>
    <row r="295" customFormat="false" ht="15.75" hidden="false" customHeight="true" outlineLevel="0" collapsed="false"/>
    <row r="296" customFormat="false" ht="15.75" hidden="false" customHeight="true" outlineLevel="0" collapsed="false"/>
    <row r="297" customFormat="false" ht="15.75" hidden="false" customHeight="true" outlineLevel="0" collapsed="false"/>
    <row r="298" customFormat="false" ht="15.75" hidden="false" customHeight="true" outlineLevel="0" collapsed="false"/>
    <row r="299" customFormat="false" ht="15.75" hidden="false" customHeight="true" outlineLevel="0" collapsed="false"/>
    <row r="300" customFormat="false" ht="15.75" hidden="false" customHeight="true" outlineLevel="0" collapsed="false"/>
    <row r="301" customFormat="false" ht="15.75" hidden="false" customHeight="true" outlineLevel="0" collapsed="false"/>
    <row r="302" customFormat="false" ht="15.75" hidden="false" customHeight="true" outlineLevel="0" collapsed="false"/>
    <row r="303" customFormat="false" ht="15.75" hidden="false" customHeight="true" outlineLevel="0" collapsed="false"/>
    <row r="304" customFormat="false" ht="15.75" hidden="false" customHeight="true" outlineLevel="0" collapsed="false"/>
    <row r="305" customFormat="false" ht="15.75" hidden="false" customHeight="true" outlineLevel="0" collapsed="false"/>
    <row r="306" customFormat="false" ht="15.75" hidden="false" customHeight="true" outlineLevel="0" collapsed="false"/>
    <row r="307" customFormat="false" ht="15.75" hidden="false" customHeight="true" outlineLevel="0" collapsed="false"/>
    <row r="308" customFormat="false" ht="15.75" hidden="false" customHeight="true" outlineLevel="0" collapsed="false"/>
    <row r="309" customFormat="false" ht="15.75" hidden="false" customHeight="true" outlineLevel="0" collapsed="false"/>
    <row r="310" customFormat="false" ht="15.75" hidden="false" customHeight="true" outlineLevel="0" collapsed="false"/>
    <row r="311" customFormat="false" ht="15.75" hidden="false" customHeight="true" outlineLevel="0" collapsed="false"/>
    <row r="312" customFormat="false" ht="15.75" hidden="false" customHeight="true" outlineLevel="0" collapsed="false"/>
    <row r="313" customFormat="false" ht="15.75" hidden="false" customHeight="true" outlineLevel="0" collapsed="false"/>
    <row r="314" customFormat="false" ht="15.75" hidden="false" customHeight="true" outlineLevel="0" collapsed="false"/>
    <row r="315" customFormat="false" ht="15.75" hidden="false" customHeight="true" outlineLevel="0" collapsed="false"/>
    <row r="316" customFormat="false" ht="15.75" hidden="false" customHeight="true" outlineLevel="0" collapsed="false"/>
    <row r="317" customFormat="false" ht="15.75" hidden="false" customHeight="true" outlineLevel="0" collapsed="false"/>
    <row r="318" customFormat="false" ht="15.75" hidden="false" customHeight="true" outlineLevel="0" collapsed="false"/>
    <row r="319" customFormat="false" ht="15.75" hidden="false" customHeight="true" outlineLevel="0" collapsed="false"/>
    <row r="320" customFormat="false" ht="15.75" hidden="false" customHeight="true" outlineLevel="0" collapsed="false"/>
    <row r="321" customFormat="false" ht="15.75" hidden="false" customHeight="true" outlineLevel="0" collapsed="false"/>
    <row r="322" customFormat="false" ht="15.75" hidden="false" customHeight="true" outlineLevel="0" collapsed="false"/>
    <row r="323" customFormat="false" ht="15.75" hidden="false" customHeight="true" outlineLevel="0" collapsed="false"/>
    <row r="324" customFormat="false" ht="15.75" hidden="false" customHeight="true" outlineLevel="0" collapsed="false"/>
    <row r="325" customFormat="false" ht="15.75" hidden="false" customHeight="true" outlineLevel="0" collapsed="false"/>
    <row r="326" customFormat="false" ht="15.75" hidden="false" customHeight="true" outlineLevel="0" collapsed="false"/>
    <row r="327" customFormat="false" ht="15.75" hidden="false" customHeight="true" outlineLevel="0" collapsed="false"/>
    <row r="328" customFormat="false" ht="15.75" hidden="false" customHeight="true" outlineLevel="0" collapsed="false"/>
    <row r="329" customFormat="false" ht="15.75" hidden="false" customHeight="true" outlineLevel="0" collapsed="false"/>
    <row r="330" customFormat="false" ht="15.75" hidden="false" customHeight="true" outlineLevel="0" collapsed="false"/>
    <row r="331" customFormat="false" ht="15.75" hidden="false" customHeight="true" outlineLevel="0" collapsed="false"/>
    <row r="332" customFormat="false" ht="15.75" hidden="false" customHeight="true" outlineLevel="0" collapsed="false"/>
    <row r="333" customFormat="false" ht="15.75" hidden="false" customHeight="true" outlineLevel="0" collapsed="false"/>
    <row r="334" customFormat="false" ht="15.75" hidden="false" customHeight="true" outlineLevel="0" collapsed="false"/>
    <row r="335" customFormat="false" ht="15.75" hidden="false" customHeight="true" outlineLevel="0" collapsed="false"/>
    <row r="336" customFormat="false" ht="15.75" hidden="false" customHeight="true" outlineLevel="0" collapsed="false"/>
    <row r="337" customFormat="false" ht="15.75" hidden="false" customHeight="true" outlineLevel="0" collapsed="false"/>
    <row r="338" customFormat="false" ht="15.75" hidden="false" customHeight="true" outlineLevel="0" collapsed="false"/>
    <row r="339" customFormat="false" ht="15.75" hidden="false" customHeight="true" outlineLevel="0" collapsed="false"/>
    <row r="340" customFormat="false" ht="15.75" hidden="false" customHeight="true" outlineLevel="0" collapsed="false"/>
    <row r="341" customFormat="false" ht="15.75" hidden="false" customHeight="true" outlineLevel="0" collapsed="false"/>
    <row r="342" customFormat="false" ht="15.75" hidden="false" customHeight="true" outlineLevel="0" collapsed="false"/>
    <row r="343" customFormat="false" ht="15.75" hidden="false" customHeight="true" outlineLevel="0" collapsed="false"/>
    <row r="344" customFormat="false" ht="15.75" hidden="false" customHeight="true" outlineLevel="0" collapsed="false"/>
    <row r="345" customFormat="false" ht="15.75" hidden="false" customHeight="true" outlineLevel="0" collapsed="false"/>
    <row r="346" customFormat="false" ht="15.75" hidden="false" customHeight="true" outlineLevel="0" collapsed="false"/>
    <row r="347" customFormat="false" ht="15.75" hidden="false" customHeight="true" outlineLevel="0" collapsed="false"/>
    <row r="348" customFormat="false" ht="15.75" hidden="false" customHeight="true" outlineLevel="0" collapsed="false"/>
    <row r="349" customFormat="false" ht="15.75" hidden="false" customHeight="true" outlineLevel="0" collapsed="false"/>
    <row r="350" customFormat="false" ht="15.75" hidden="false" customHeight="true" outlineLevel="0" collapsed="false"/>
    <row r="351" customFormat="false" ht="15.75" hidden="false" customHeight="true" outlineLevel="0" collapsed="false"/>
    <row r="352" customFormat="false" ht="15.75" hidden="false" customHeight="true" outlineLevel="0" collapsed="false"/>
    <row r="353" customFormat="false" ht="15.75" hidden="false" customHeight="true" outlineLevel="0" collapsed="false"/>
    <row r="354" customFormat="false" ht="15.75" hidden="false" customHeight="true" outlineLevel="0" collapsed="false"/>
    <row r="355" customFormat="false" ht="15.75" hidden="false" customHeight="true" outlineLevel="0" collapsed="false"/>
    <row r="356" customFormat="false" ht="15.75" hidden="false" customHeight="true" outlineLevel="0" collapsed="false"/>
    <row r="357" customFormat="false" ht="15.75" hidden="false" customHeight="true" outlineLevel="0" collapsed="false"/>
    <row r="358" customFormat="false" ht="15.75" hidden="false" customHeight="true" outlineLevel="0" collapsed="false"/>
    <row r="359" customFormat="false" ht="15.75" hidden="false" customHeight="true" outlineLevel="0" collapsed="false"/>
    <row r="360" customFormat="false" ht="15.75" hidden="false" customHeight="true" outlineLevel="0" collapsed="false"/>
    <row r="361" customFormat="false" ht="15.75" hidden="false" customHeight="true" outlineLevel="0" collapsed="false"/>
    <row r="362" customFormat="false" ht="15.75" hidden="false" customHeight="true" outlineLevel="0" collapsed="false"/>
    <row r="363" customFormat="false" ht="15.75" hidden="false" customHeight="true" outlineLevel="0" collapsed="false"/>
    <row r="364" customFormat="false" ht="15.75" hidden="false" customHeight="true" outlineLevel="0" collapsed="false"/>
    <row r="365" customFormat="false" ht="15.75" hidden="false" customHeight="true" outlineLevel="0" collapsed="false"/>
    <row r="366" customFormat="false" ht="15.75" hidden="false" customHeight="true" outlineLevel="0" collapsed="false"/>
    <row r="367" customFormat="false" ht="15.75" hidden="false" customHeight="true" outlineLevel="0" collapsed="false"/>
    <row r="368" customFormat="false" ht="15.75" hidden="false" customHeight="true" outlineLevel="0" collapsed="false"/>
    <row r="369" customFormat="false" ht="15.75" hidden="false" customHeight="true" outlineLevel="0" collapsed="false"/>
    <row r="370" customFormat="false" ht="15.75" hidden="false" customHeight="true" outlineLevel="0" collapsed="false"/>
    <row r="371" customFormat="false" ht="15.75" hidden="false" customHeight="true" outlineLevel="0" collapsed="false"/>
    <row r="372" customFormat="false" ht="15.75" hidden="false" customHeight="true" outlineLevel="0" collapsed="false"/>
    <row r="373" customFormat="false" ht="15.75" hidden="false" customHeight="true" outlineLevel="0" collapsed="false"/>
    <row r="374" customFormat="false" ht="15.75" hidden="false" customHeight="true" outlineLevel="0" collapsed="false"/>
    <row r="375" customFormat="false" ht="15.75" hidden="false" customHeight="true" outlineLevel="0" collapsed="false"/>
    <row r="376" customFormat="false" ht="15.75" hidden="false" customHeight="true" outlineLevel="0" collapsed="false"/>
    <row r="377" customFormat="false" ht="15.75" hidden="false" customHeight="true" outlineLevel="0" collapsed="false"/>
    <row r="378" customFormat="false" ht="15.75" hidden="false" customHeight="true" outlineLevel="0" collapsed="false"/>
    <row r="379" customFormat="false" ht="15.75" hidden="false" customHeight="true" outlineLevel="0" collapsed="false"/>
    <row r="380" customFormat="false" ht="15.75" hidden="false" customHeight="true" outlineLevel="0" collapsed="false"/>
    <row r="381" customFormat="false" ht="15.75" hidden="false" customHeight="true" outlineLevel="0" collapsed="false"/>
    <row r="382" customFormat="false" ht="15.75" hidden="false" customHeight="true" outlineLevel="0" collapsed="false"/>
    <row r="383" customFormat="false" ht="15.75" hidden="false" customHeight="true" outlineLevel="0" collapsed="false"/>
    <row r="384" customFormat="false" ht="15.75" hidden="false" customHeight="true" outlineLevel="0" collapsed="false"/>
    <row r="385" customFormat="false" ht="15.75" hidden="false" customHeight="true" outlineLevel="0" collapsed="false"/>
    <row r="386" customFormat="false" ht="15.75" hidden="false" customHeight="true" outlineLevel="0" collapsed="false"/>
    <row r="387" customFormat="false" ht="15.75" hidden="false" customHeight="true" outlineLevel="0" collapsed="false"/>
    <row r="388" customFormat="false" ht="15.75" hidden="false" customHeight="true" outlineLevel="0" collapsed="false"/>
    <row r="389" customFormat="false" ht="15.75" hidden="false" customHeight="true" outlineLevel="0" collapsed="false"/>
    <row r="390" customFormat="false" ht="15.75" hidden="false" customHeight="true" outlineLevel="0" collapsed="false"/>
    <row r="391" customFormat="false" ht="15.75" hidden="false" customHeight="true" outlineLevel="0" collapsed="false"/>
    <row r="392" customFormat="false" ht="15.75" hidden="false" customHeight="true" outlineLevel="0" collapsed="false"/>
    <row r="393" customFormat="false" ht="15.75" hidden="false" customHeight="true" outlineLevel="0" collapsed="false"/>
    <row r="394" customFormat="false" ht="15.75" hidden="false" customHeight="true" outlineLevel="0" collapsed="false"/>
    <row r="395" customFormat="false" ht="15.75" hidden="false" customHeight="true" outlineLevel="0" collapsed="false"/>
    <row r="396" customFormat="false" ht="15.75" hidden="false" customHeight="true" outlineLevel="0" collapsed="false"/>
    <row r="397" customFormat="false" ht="15.75" hidden="false" customHeight="true" outlineLevel="0" collapsed="false"/>
    <row r="398" customFormat="false" ht="15.75" hidden="false" customHeight="true" outlineLevel="0" collapsed="false"/>
    <row r="399" customFormat="false" ht="15.75" hidden="false" customHeight="true" outlineLevel="0" collapsed="false"/>
    <row r="400" customFormat="false" ht="15.75" hidden="false" customHeight="true" outlineLevel="0" collapsed="false"/>
    <row r="401" customFormat="false" ht="15.75" hidden="false" customHeight="true" outlineLevel="0" collapsed="false"/>
    <row r="402" customFormat="false" ht="15.75" hidden="false" customHeight="true" outlineLevel="0" collapsed="false"/>
    <row r="403" customFormat="false" ht="15.75" hidden="false" customHeight="true" outlineLevel="0" collapsed="false"/>
    <row r="404" customFormat="false" ht="15.75" hidden="false" customHeight="true" outlineLevel="0" collapsed="false"/>
    <row r="405" customFormat="false" ht="15.75" hidden="false" customHeight="true" outlineLevel="0" collapsed="false"/>
    <row r="406" customFormat="false" ht="15.75" hidden="false" customHeight="true" outlineLevel="0" collapsed="false"/>
    <row r="407" customFormat="false" ht="15.75" hidden="false" customHeight="true" outlineLevel="0" collapsed="false"/>
    <row r="408" customFormat="false" ht="15.75" hidden="false" customHeight="true" outlineLevel="0" collapsed="false"/>
    <row r="409" customFormat="false" ht="15.75" hidden="false" customHeight="true" outlineLevel="0" collapsed="false"/>
    <row r="410" customFormat="false" ht="15.75" hidden="false" customHeight="true" outlineLevel="0" collapsed="false"/>
    <row r="411" customFormat="false" ht="15.75" hidden="false" customHeight="true" outlineLevel="0" collapsed="false"/>
    <row r="412" customFormat="false" ht="15.75" hidden="false" customHeight="true" outlineLevel="0" collapsed="false"/>
    <row r="413" customFormat="false" ht="15.75" hidden="false" customHeight="true" outlineLevel="0" collapsed="false"/>
    <row r="414" customFormat="false" ht="15.75" hidden="false" customHeight="true" outlineLevel="0" collapsed="false"/>
    <row r="415" customFormat="false" ht="15.75" hidden="false" customHeight="true" outlineLevel="0" collapsed="false"/>
    <row r="416" customFormat="false" ht="15.75" hidden="false" customHeight="true" outlineLevel="0" collapsed="false"/>
    <row r="417" customFormat="false" ht="15.75" hidden="false" customHeight="true" outlineLevel="0" collapsed="false"/>
    <row r="418" customFormat="false" ht="15.75" hidden="false" customHeight="true" outlineLevel="0" collapsed="false"/>
    <row r="419" customFormat="false" ht="15.75" hidden="false" customHeight="true" outlineLevel="0" collapsed="false"/>
    <row r="420" customFormat="false" ht="15.75" hidden="false" customHeight="true" outlineLevel="0" collapsed="false"/>
    <row r="421" customFormat="false" ht="15.75" hidden="false" customHeight="true" outlineLevel="0" collapsed="false"/>
    <row r="422" customFormat="false" ht="15.75" hidden="false" customHeight="true" outlineLevel="0" collapsed="false"/>
    <row r="423" customFormat="false" ht="15.75" hidden="false" customHeight="true" outlineLevel="0" collapsed="false"/>
    <row r="424" customFormat="false" ht="15.75" hidden="false" customHeight="true" outlineLevel="0" collapsed="false"/>
    <row r="425" customFormat="false" ht="15.75" hidden="false" customHeight="true" outlineLevel="0" collapsed="false"/>
    <row r="426" customFormat="false" ht="15.75" hidden="false" customHeight="true" outlineLevel="0" collapsed="false"/>
    <row r="427" customFormat="false" ht="15.75" hidden="false" customHeight="true" outlineLevel="0" collapsed="false"/>
    <row r="428" customFormat="false" ht="15.75" hidden="false" customHeight="true" outlineLevel="0" collapsed="false"/>
    <row r="429" customFormat="false" ht="15.75" hidden="false" customHeight="true" outlineLevel="0" collapsed="false"/>
    <row r="430" customFormat="false" ht="15.75" hidden="false" customHeight="true" outlineLevel="0" collapsed="false"/>
    <row r="431" customFormat="false" ht="15.75" hidden="false" customHeight="true" outlineLevel="0" collapsed="false"/>
    <row r="432" customFormat="false" ht="15.75" hidden="false" customHeight="true" outlineLevel="0" collapsed="false"/>
    <row r="433" customFormat="false" ht="15.75" hidden="false" customHeight="true" outlineLevel="0" collapsed="false"/>
    <row r="434" customFormat="false" ht="15.75" hidden="false" customHeight="true" outlineLevel="0" collapsed="false"/>
    <row r="435" customFormat="false" ht="15.75" hidden="false" customHeight="true" outlineLevel="0" collapsed="false"/>
    <row r="436" customFormat="false" ht="15.75" hidden="false" customHeight="true" outlineLevel="0" collapsed="false"/>
    <row r="437" customFormat="false" ht="15.75" hidden="false" customHeight="true" outlineLevel="0" collapsed="false"/>
    <row r="438" customFormat="false" ht="15.75" hidden="false" customHeight="true" outlineLevel="0" collapsed="false"/>
    <row r="439" customFormat="false" ht="15.75" hidden="false" customHeight="true" outlineLevel="0" collapsed="false"/>
    <row r="440" customFormat="false" ht="15.75" hidden="false" customHeight="true" outlineLevel="0" collapsed="false"/>
    <row r="441" customFormat="false" ht="15.75" hidden="false" customHeight="true" outlineLevel="0" collapsed="false"/>
    <row r="442" customFormat="false" ht="15.75" hidden="false" customHeight="true" outlineLevel="0" collapsed="false"/>
    <row r="443" customFormat="false" ht="15.75" hidden="false" customHeight="true" outlineLevel="0" collapsed="false"/>
    <row r="444" customFormat="false" ht="15.75" hidden="false" customHeight="true" outlineLevel="0" collapsed="false"/>
    <row r="445" customFormat="false" ht="15.75" hidden="false" customHeight="true" outlineLevel="0" collapsed="false"/>
    <row r="446" customFormat="false" ht="15.75" hidden="false" customHeight="true" outlineLevel="0" collapsed="false"/>
    <row r="447" customFormat="false" ht="15.75" hidden="false" customHeight="true" outlineLevel="0" collapsed="false"/>
    <row r="448" customFormat="false" ht="15.75" hidden="false" customHeight="true" outlineLevel="0" collapsed="false"/>
    <row r="449" customFormat="false" ht="15.75" hidden="false" customHeight="true" outlineLevel="0" collapsed="false"/>
    <row r="450" customFormat="false" ht="15.75" hidden="false" customHeight="true" outlineLevel="0" collapsed="false"/>
    <row r="451" customFormat="false" ht="15.75" hidden="false" customHeight="true" outlineLevel="0" collapsed="false"/>
    <row r="452" customFormat="false" ht="15.75" hidden="false" customHeight="true" outlineLevel="0" collapsed="false"/>
    <row r="453" customFormat="false" ht="15.75" hidden="false" customHeight="true" outlineLevel="0" collapsed="false"/>
    <row r="454" customFormat="false" ht="15.75" hidden="false" customHeight="true" outlineLevel="0" collapsed="false"/>
    <row r="455" customFormat="false" ht="15.75" hidden="false" customHeight="true" outlineLevel="0" collapsed="false"/>
    <row r="456" customFormat="false" ht="15.75" hidden="false" customHeight="true" outlineLevel="0" collapsed="false"/>
    <row r="457" customFormat="false" ht="15.75" hidden="false" customHeight="true" outlineLevel="0" collapsed="false"/>
    <row r="458" customFormat="false" ht="15.75" hidden="false" customHeight="true" outlineLevel="0" collapsed="false"/>
    <row r="459" customFormat="false" ht="15.75" hidden="false" customHeight="true" outlineLevel="0" collapsed="false"/>
    <row r="460" customFormat="false" ht="15.75" hidden="false" customHeight="true" outlineLevel="0" collapsed="false"/>
    <row r="461" customFormat="false" ht="15.75" hidden="false" customHeight="true" outlineLevel="0" collapsed="false"/>
    <row r="462" customFormat="false" ht="15.75" hidden="false" customHeight="true" outlineLevel="0" collapsed="false"/>
    <row r="463" customFormat="false" ht="15.75" hidden="false" customHeight="true" outlineLevel="0" collapsed="false"/>
    <row r="464" customFormat="false" ht="15.75" hidden="false" customHeight="true" outlineLevel="0" collapsed="false"/>
    <row r="465" customFormat="false" ht="15.75" hidden="false" customHeight="true" outlineLevel="0" collapsed="false"/>
    <row r="466" customFormat="false" ht="15.75" hidden="false" customHeight="true" outlineLevel="0" collapsed="false"/>
    <row r="467" customFormat="false" ht="15.75" hidden="false" customHeight="true" outlineLevel="0" collapsed="false"/>
    <row r="468" customFormat="false" ht="15.75" hidden="false" customHeight="true" outlineLevel="0" collapsed="false"/>
    <row r="469" customFormat="false" ht="15.75" hidden="false" customHeight="true" outlineLevel="0" collapsed="false"/>
    <row r="470" customFormat="false" ht="15.75" hidden="false" customHeight="true" outlineLevel="0" collapsed="false"/>
    <row r="471" customFormat="false" ht="15.75" hidden="false" customHeight="true" outlineLevel="0" collapsed="false"/>
    <row r="472" customFormat="false" ht="15.75" hidden="false" customHeight="true" outlineLevel="0" collapsed="false"/>
    <row r="473" customFormat="false" ht="15.75" hidden="false" customHeight="true" outlineLevel="0" collapsed="false"/>
    <row r="474" customFormat="false" ht="15.75" hidden="false" customHeight="true" outlineLevel="0" collapsed="false"/>
    <row r="475" customFormat="false" ht="15.75" hidden="false" customHeight="true" outlineLevel="0" collapsed="false"/>
    <row r="476" customFormat="false" ht="15.75" hidden="false" customHeight="true" outlineLevel="0" collapsed="false"/>
    <row r="477" customFormat="false" ht="15.75" hidden="false" customHeight="true" outlineLevel="0" collapsed="false"/>
    <row r="478" customFormat="false" ht="15.75" hidden="false" customHeight="true" outlineLevel="0" collapsed="false"/>
    <row r="479" customFormat="false" ht="15.75" hidden="false" customHeight="true" outlineLevel="0" collapsed="false"/>
    <row r="480" customFormat="false" ht="15.75" hidden="false" customHeight="true" outlineLevel="0" collapsed="false"/>
    <row r="481" customFormat="false" ht="15.75" hidden="false" customHeight="true" outlineLevel="0" collapsed="false"/>
    <row r="482" customFormat="false" ht="15.75" hidden="false" customHeight="true" outlineLevel="0" collapsed="false"/>
    <row r="483" customFormat="false" ht="15.75" hidden="false" customHeight="true" outlineLevel="0" collapsed="false"/>
    <row r="484" customFormat="false" ht="15.75" hidden="false" customHeight="true" outlineLevel="0" collapsed="false"/>
    <row r="485" customFormat="false" ht="15.75" hidden="false" customHeight="true" outlineLevel="0" collapsed="false"/>
    <row r="486" customFormat="false" ht="15.75" hidden="false" customHeight="true" outlineLevel="0" collapsed="false"/>
    <row r="487" customFormat="false" ht="15.75" hidden="false" customHeight="true" outlineLevel="0" collapsed="false"/>
    <row r="488" customFormat="false" ht="15.75" hidden="false" customHeight="true" outlineLevel="0" collapsed="false"/>
    <row r="489" customFormat="false" ht="15.75" hidden="false" customHeight="true" outlineLevel="0" collapsed="false"/>
    <row r="490" customFormat="false" ht="15.75" hidden="false" customHeight="true" outlineLevel="0" collapsed="false"/>
    <row r="491" customFormat="false" ht="15.75" hidden="false" customHeight="true" outlineLevel="0" collapsed="false"/>
    <row r="492" customFormat="false" ht="15.75" hidden="false" customHeight="true" outlineLevel="0" collapsed="false"/>
    <row r="493" customFormat="false" ht="15.75" hidden="false" customHeight="true" outlineLevel="0" collapsed="false"/>
    <row r="494" customFormat="false" ht="15.75" hidden="false" customHeight="true" outlineLevel="0" collapsed="false"/>
    <row r="495" customFormat="false" ht="15.75" hidden="false" customHeight="true" outlineLevel="0" collapsed="false"/>
    <row r="496" customFormat="false" ht="15.75" hidden="false" customHeight="true" outlineLevel="0" collapsed="false"/>
    <row r="497" customFormat="false" ht="15.75" hidden="false" customHeight="true" outlineLevel="0" collapsed="false"/>
    <row r="498" customFormat="false" ht="15.75" hidden="false" customHeight="true" outlineLevel="0" collapsed="false"/>
    <row r="499" customFormat="false" ht="15.75" hidden="false" customHeight="true" outlineLevel="0" collapsed="false"/>
    <row r="500" customFormat="false" ht="15.75" hidden="false" customHeight="true" outlineLevel="0" collapsed="false"/>
    <row r="501" customFormat="false" ht="15.75" hidden="false" customHeight="true" outlineLevel="0" collapsed="false"/>
    <row r="502" customFormat="false" ht="15.75" hidden="false" customHeight="true" outlineLevel="0" collapsed="false"/>
    <row r="503" customFormat="false" ht="15.75" hidden="false" customHeight="true" outlineLevel="0" collapsed="false"/>
    <row r="504" customFormat="false" ht="15.75" hidden="false" customHeight="true" outlineLevel="0" collapsed="false"/>
    <row r="505" customFormat="false" ht="15.75" hidden="false" customHeight="true" outlineLevel="0" collapsed="false"/>
    <row r="506" customFormat="false" ht="15.75" hidden="false" customHeight="true" outlineLevel="0" collapsed="false"/>
    <row r="507" customFormat="false" ht="15.75" hidden="false" customHeight="true" outlineLevel="0" collapsed="false"/>
    <row r="508" customFormat="false" ht="15.75" hidden="false" customHeight="true" outlineLevel="0" collapsed="false"/>
    <row r="509" customFormat="false" ht="15.75" hidden="false" customHeight="true" outlineLevel="0" collapsed="false"/>
    <row r="510" customFormat="false" ht="15.75" hidden="false" customHeight="true" outlineLevel="0" collapsed="false"/>
    <row r="511" customFormat="false" ht="15.75" hidden="false" customHeight="true" outlineLevel="0" collapsed="false"/>
    <row r="512" customFormat="false" ht="15.75" hidden="false" customHeight="true" outlineLevel="0" collapsed="false"/>
    <row r="513" customFormat="false" ht="15.75" hidden="false" customHeight="true" outlineLevel="0" collapsed="false"/>
    <row r="514" customFormat="false" ht="15.75" hidden="false" customHeight="true" outlineLevel="0" collapsed="false"/>
    <row r="515" customFormat="false" ht="15.75" hidden="false" customHeight="true" outlineLevel="0" collapsed="false"/>
    <row r="516" customFormat="false" ht="15.75" hidden="false" customHeight="true" outlineLevel="0" collapsed="false"/>
    <row r="517" customFormat="false" ht="15.75" hidden="false" customHeight="true" outlineLevel="0" collapsed="false"/>
    <row r="518" customFormat="false" ht="15.75" hidden="false" customHeight="true" outlineLevel="0" collapsed="false"/>
    <row r="519" customFormat="false" ht="15.75" hidden="false" customHeight="true" outlineLevel="0" collapsed="false"/>
    <row r="520" customFormat="false" ht="15.75" hidden="false" customHeight="true" outlineLevel="0" collapsed="false"/>
    <row r="521" customFormat="false" ht="15.75" hidden="false" customHeight="true" outlineLevel="0" collapsed="false"/>
    <row r="522" customFormat="false" ht="15.75" hidden="false" customHeight="true" outlineLevel="0" collapsed="false"/>
    <row r="523" customFormat="false" ht="15.75" hidden="false" customHeight="true" outlineLevel="0" collapsed="false"/>
    <row r="524" customFormat="false" ht="15.75" hidden="false" customHeight="true" outlineLevel="0" collapsed="false"/>
    <row r="525" customFormat="false" ht="15.75" hidden="false" customHeight="true" outlineLevel="0" collapsed="false"/>
    <row r="526" customFormat="false" ht="15.75" hidden="false" customHeight="true" outlineLevel="0" collapsed="false"/>
    <row r="527" customFormat="false" ht="15.75" hidden="false" customHeight="true" outlineLevel="0" collapsed="false"/>
    <row r="528" customFormat="false" ht="15.75" hidden="false" customHeight="true" outlineLevel="0" collapsed="false"/>
    <row r="529" customFormat="false" ht="15.75" hidden="false" customHeight="true" outlineLevel="0" collapsed="false"/>
    <row r="530" customFormat="false" ht="15.75" hidden="false" customHeight="true" outlineLevel="0" collapsed="false"/>
    <row r="531" customFormat="false" ht="15.75" hidden="false" customHeight="true" outlineLevel="0" collapsed="false"/>
    <row r="532" customFormat="false" ht="15.75" hidden="false" customHeight="true" outlineLevel="0" collapsed="false"/>
    <row r="533" customFormat="false" ht="15.75" hidden="false" customHeight="true" outlineLevel="0" collapsed="false"/>
    <row r="534" customFormat="false" ht="15.75" hidden="false" customHeight="true" outlineLevel="0" collapsed="false"/>
    <row r="535" customFormat="false" ht="15.75" hidden="false" customHeight="true" outlineLevel="0" collapsed="false"/>
    <row r="536" customFormat="false" ht="15.75" hidden="false" customHeight="true" outlineLevel="0" collapsed="false"/>
    <row r="537" customFormat="false" ht="15.75" hidden="false" customHeight="true" outlineLevel="0" collapsed="false"/>
    <row r="538" customFormat="false" ht="15.75" hidden="false" customHeight="true" outlineLevel="0" collapsed="false"/>
    <row r="539" customFormat="false" ht="15.75" hidden="false" customHeight="true" outlineLevel="0" collapsed="false"/>
    <row r="540" customFormat="false" ht="15.75" hidden="false" customHeight="true" outlineLevel="0" collapsed="false"/>
    <row r="541" customFormat="false" ht="15.75" hidden="false" customHeight="true" outlineLevel="0" collapsed="false"/>
    <row r="542" customFormat="false" ht="15.75" hidden="false" customHeight="true" outlineLevel="0" collapsed="false"/>
    <row r="543" customFormat="false" ht="15.75" hidden="false" customHeight="true" outlineLevel="0" collapsed="false"/>
    <row r="544" customFormat="false" ht="15.75" hidden="false" customHeight="true" outlineLevel="0" collapsed="false"/>
    <row r="545" customFormat="false" ht="15.75" hidden="false" customHeight="true" outlineLevel="0" collapsed="false"/>
    <row r="546" customFormat="false" ht="15.75" hidden="false" customHeight="true" outlineLevel="0" collapsed="false"/>
    <row r="547" customFormat="false" ht="15.75" hidden="false" customHeight="true" outlineLevel="0" collapsed="false"/>
    <row r="548" customFormat="false" ht="15.75" hidden="false" customHeight="true" outlineLevel="0" collapsed="false"/>
    <row r="549" customFormat="false" ht="15.75" hidden="false" customHeight="true" outlineLevel="0" collapsed="false"/>
    <row r="550" customFormat="false" ht="15.75" hidden="false" customHeight="true" outlineLevel="0" collapsed="false"/>
    <row r="551" customFormat="false" ht="15.75" hidden="false" customHeight="true" outlineLevel="0" collapsed="false"/>
    <row r="552" customFormat="false" ht="15.75" hidden="false" customHeight="true" outlineLevel="0" collapsed="false"/>
    <row r="553" customFormat="false" ht="15.75" hidden="false" customHeight="true" outlineLevel="0" collapsed="false"/>
    <row r="554" customFormat="false" ht="15.75" hidden="false" customHeight="true" outlineLevel="0" collapsed="false"/>
    <row r="555" customFormat="false" ht="15.75" hidden="false" customHeight="true" outlineLevel="0" collapsed="false"/>
    <row r="556" customFormat="false" ht="15.75" hidden="false" customHeight="true" outlineLevel="0" collapsed="false"/>
    <row r="557" customFormat="false" ht="15.75" hidden="false" customHeight="true" outlineLevel="0" collapsed="false"/>
    <row r="558" customFormat="false" ht="15.75" hidden="false" customHeight="true" outlineLevel="0" collapsed="false"/>
    <row r="559" customFormat="false" ht="15.75" hidden="false" customHeight="true" outlineLevel="0" collapsed="false"/>
    <row r="560" customFormat="false" ht="15.75" hidden="false" customHeight="true" outlineLevel="0" collapsed="false"/>
    <row r="561" customFormat="false" ht="15.75" hidden="false" customHeight="true" outlineLevel="0" collapsed="false"/>
    <row r="562" customFormat="false" ht="15.75" hidden="false" customHeight="true" outlineLevel="0" collapsed="false"/>
    <row r="563" customFormat="false" ht="15.75" hidden="false" customHeight="true" outlineLevel="0" collapsed="false"/>
    <row r="564" customFormat="false" ht="15.75" hidden="false" customHeight="true" outlineLevel="0" collapsed="false"/>
    <row r="565" customFormat="false" ht="15.75" hidden="false" customHeight="true" outlineLevel="0" collapsed="false"/>
    <row r="566" customFormat="false" ht="15.75" hidden="false" customHeight="true" outlineLevel="0" collapsed="false"/>
    <row r="567" customFormat="false" ht="15.75" hidden="false" customHeight="true" outlineLevel="0" collapsed="false"/>
    <row r="568" customFormat="false" ht="15.75" hidden="false" customHeight="true" outlineLevel="0" collapsed="false"/>
    <row r="569" customFormat="false" ht="15.75" hidden="false" customHeight="true" outlineLevel="0" collapsed="false"/>
    <row r="570" customFormat="false" ht="15.75" hidden="false" customHeight="true" outlineLevel="0" collapsed="false"/>
    <row r="571" customFormat="false" ht="15.75" hidden="false" customHeight="true" outlineLevel="0" collapsed="false"/>
    <row r="572" customFormat="false" ht="15.75" hidden="false" customHeight="true" outlineLevel="0" collapsed="false"/>
    <row r="573" customFormat="false" ht="15.75" hidden="false" customHeight="true" outlineLevel="0" collapsed="false"/>
    <row r="574" customFormat="false" ht="15.75" hidden="false" customHeight="true" outlineLevel="0" collapsed="false"/>
    <row r="575" customFormat="false" ht="15.75" hidden="false" customHeight="true" outlineLevel="0" collapsed="false"/>
    <row r="576" customFormat="false" ht="15.75" hidden="false" customHeight="true" outlineLevel="0" collapsed="false"/>
    <row r="577" customFormat="false" ht="15.75" hidden="false" customHeight="true" outlineLevel="0" collapsed="false"/>
    <row r="578" customFormat="false" ht="15.75" hidden="false" customHeight="true" outlineLevel="0" collapsed="false"/>
    <row r="579" customFormat="false" ht="15.75" hidden="false" customHeight="true" outlineLevel="0" collapsed="false"/>
    <row r="580" customFormat="false" ht="15.75" hidden="false" customHeight="true" outlineLevel="0" collapsed="false"/>
    <row r="581" customFormat="false" ht="15.75" hidden="false" customHeight="true" outlineLevel="0" collapsed="false"/>
    <row r="582" customFormat="false" ht="15.75" hidden="false" customHeight="true" outlineLevel="0" collapsed="false"/>
    <row r="583" customFormat="false" ht="15.75" hidden="false" customHeight="true" outlineLevel="0" collapsed="false"/>
    <row r="584" customFormat="false" ht="15.75" hidden="false" customHeight="true" outlineLevel="0" collapsed="false"/>
    <row r="585" customFormat="false" ht="15.75" hidden="false" customHeight="true" outlineLevel="0" collapsed="false"/>
    <row r="586" customFormat="false" ht="15.75" hidden="false" customHeight="true" outlineLevel="0" collapsed="false"/>
    <row r="587" customFormat="false" ht="15.75" hidden="false" customHeight="true" outlineLevel="0" collapsed="false"/>
    <row r="588" customFormat="false" ht="15.75" hidden="false" customHeight="true" outlineLevel="0" collapsed="false"/>
    <row r="589" customFormat="false" ht="15.75" hidden="false" customHeight="true" outlineLevel="0" collapsed="false"/>
    <row r="590" customFormat="false" ht="15.75" hidden="false" customHeight="true" outlineLevel="0" collapsed="false"/>
    <row r="591" customFormat="false" ht="15.75" hidden="false" customHeight="true" outlineLevel="0" collapsed="false"/>
    <row r="592" customFormat="false" ht="15.75" hidden="false" customHeight="true" outlineLevel="0" collapsed="false"/>
    <row r="593" customFormat="false" ht="15.75" hidden="false" customHeight="true" outlineLevel="0" collapsed="false"/>
    <row r="594" customFormat="false" ht="15.75" hidden="false" customHeight="true" outlineLevel="0" collapsed="false"/>
    <row r="595" customFormat="false" ht="15.75" hidden="false" customHeight="true" outlineLevel="0" collapsed="false"/>
    <row r="596" customFormat="false" ht="15.75" hidden="false" customHeight="true" outlineLevel="0" collapsed="false"/>
    <row r="597" customFormat="false" ht="15.75" hidden="false" customHeight="true" outlineLevel="0" collapsed="false"/>
    <row r="598" customFormat="false" ht="15.75" hidden="false" customHeight="true" outlineLevel="0" collapsed="false"/>
    <row r="599" customFormat="false" ht="15.75" hidden="false" customHeight="true" outlineLevel="0" collapsed="false"/>
    <row r="600" customFormat="false" ht="15.75" hidden="false" customHeight="true" outlineLevel="0" collapsed="false"/>
    <row r="601" customFormat="false" ht="15.75" hidden="false" customHeight="true" outlineLevel="0" collapsed="false"/>
    <row r="602" customFormat="false" ht="15.75" hidden="false" customHeight="true" outlineLevel="0" collapsed="false"/>
    <row r="603" customFormat="false" ht="15.75" hidden="false" customHeight="true" outlineLevel="0" collapsed="false"/>
    <row r="604" customFormat="false" ht="15.75" hidden="false" customHeight="true" outlineLevel="0" collapsed="false"/>
    <row r="605" customFormat="false" ht="15.75" hidden="false" customHeight="true" outlineLevel="0" collapsed="false"/>
    <row r="606" customFormat="false" ht="15.75" hidden="false" customHeight="true" outlineLevel="0" collapsed="false"/>
    <row r="607" customFormat="false" ht="15.75" hidden="false" customHeight="true" outlineLevel="0" collapsed="false"/>
    <row r="608" customFormat="false" ht="15.75" hidden="false" customHeight="true" outlineLevel="0" collapsed="false"/>
    <row r="609" customFormat="false" ht="15.75" hidden="false" customHeight="true" outlineLevel="0" collapsed="false"/>
    <row r="610" customFormat="false" ht="15.75" hidden="false" customHeight="true" outlineLevel="0" collapsed="false"/>
    <row r="611" customFormat="false" ht="15.75" hidden="false" customHeight="true" outlineLevel="0" collapsed="false"/>
    <row r="612" customFormat="false" ht="15.75" hidden="false" customHeight="true" outlineLevel="0" collapsed="false"/>
    <row r="613" customFormat="false" ht="15.75" hidden="false" customHeight="true" outlineLevel="0" collapsed="false"/>
    <row r="614" customFormat="false" ht="15.75" hidden="false" customHeight="true" outlineLevel="0" collapsed="false"/>
    <row r="615" customFormat="false" ht="15.75" hidden="false" customHeight="true" outlineLevel="0" collapsed="false"/>
    <row r="616" customFormat="false" ht="15.75" hidden="false" customHeight="true" outlineLevel="0" collapsed="false"/>
    <row r="617" customFormat="false" ht="15.75" hidden="false" customHeight="true" outlineLevel="0" collapsed="false"/>
    <row r="618" customFormat="false" ht="15.75" hidden="false" customHeight="true" outlineLevel="0" collapsed="false"/>
    <row r="619" customFormat="false" ht="15.75" hidden="false" customHeight="true" outlineLevel="0" collapsed="false"/>
    <row r="620" customFormat="false" ht="15.75" hidden="false" customHeight="true" outlineLevel="0" collapsed="false"/>
    <row r="621" customFormat="false" ht="15.75" hidden="false" customHeight="true" outlineLevel="0" collapsed="false"/>
    <row r="622" customFormat="false" ht="15.75" hidden="false" customHeight="true" outlineLevel="0" collapsed="false"/>
    <row r="623" customFormat="false" ht="15.75" hidden="false" customHeight="true" outlineLevel="0" collapsed="false"/>
    <row r="624" customFormat="false" ht="15.75" hidden="false" customHeight="true" outlineLevel="0" collapsed="false"/>
    <row r="625" customFormat="false" ht="15.75" hidden="false" customHeight="true" outlineLevel="0" collapsed="false"/>
    <row r="626" customFormat="false" ht="15.75" hidden="false" customHeight="true" outlineLevel="0" collapsed="false"/>
    <row r="627" customFormat="false" ht="15.75" hidden="false" customHeight="true" outlineLevel="0" collapsed="false"/>
    <row r="628" customFormat="false" ht="15.75" hidden="false" customHeight="true" outlineLevel="0" collapsed="false"/>
    <row r="629" customFormat="false" ht="15.75" hidden="false" customHeight="true" outlineLevel="0" collapsed="false"/>
    <row r="630" customFormat="false" ht="15.75" hidden="false" customHeight="true" outlineLevel="0" collapsed="false"/>
    <row r="631" customFormat="false" ht="15.75" hidden="false" customHeight="true" outlineLevel="0" collapsed="false"/>
    <row r="632" customFormat="false" ht="15.75" hidden="false" customHeight="true" outlineLevel="0" collapsed="false"/>
    <row r="633" customFormat="false" ht="15.75" hidden="false" customHeight="true" outlineLevel="0" collapsed="false"/>
    <row r="634" customFormat="false" ht="15.75" hidden="false" customHeight="true" outlineLevel="0" collapsed="false"/>
    <row r="635" customFormat="false" ht="15.75" hidden="false" customHeight="true" outlineLevel="0" collapsed="false"/>
    <row r="636" customFormat="false" ht="15.75" hidden="false" customHeight="true" outlineLevel="0" collapsed="false"/>
    <row r="637" customFormat="false" ht="15.75" hidden="false" customHeight="true" outlineLevel="0" collapsed="false"/>
    <row r="638" customFormat="false" ht="15.75" hidden="false" customHeight="true" outlineLevel="0" collapsed="false"/>
    <row r="639" customFormat="false" ht="15.75" hidden="false" customHeight="true" outlineLevel="0" collapsed="false"/>
    <row r="640" customFormat="false" ht="15.75" hidden="false" customHeight="true" outlineLevel="0" collapsed="false"/>
    <row r="641" customFormat="false" ht="15.75" hidden="false" customHeight="true" outlineLevel="0" collapsed="false"/>
    <row r="642" customFormat="false" ht="15.75" hidden="false" customHeight="true" outlineLevel="0" collapsed="false"/>
    <row r="643" customFormat="false" ht="15.75" hidden="false" customHeight="true" outlineLevel="0" collapsed="false"/>
    <row r="644" customFormat="false" ht="15.75" hidden="false" customHeight="true" outlineLevel="0" collapsed="false"/>
    <row r="645" customFormat="false" ht="15.75" hidden="false" customHeight="true" outlineLevel="0" collapsed="false"/>
    <row r="646" customFormat="false" ht="15.75" hidden="false" customHeight="true" outlineLevel="0" collapsed="false"/>
    <row r="647" customFormat="false" ht="15.75" hidden="false" customHeight="true" outlineLevel="0" collapsed="false"/>
    <row r="648" customFormat="false" ht="15.75" hidden="false" customHeight="true" outlineLevel="0" collapsed="false"/>
    <row r="649" customFormat="false" ht="15.75" hidden="false" customHeight="true" outlineLevel="0" collapsed="false"/>
    <row r="650" customFormat="false" ht="15.75" hidden="false" customHeight="true" outlineLevel="0" collapsed="false"/>
    <row r="651" customFormat="false" ht="15.75" hidden="false" customHeight="true" outlineLevel="0" collapsed="false"/>
    <row r="652" customFormat="false" ht="15.75" hidden="false" customHeight="true" outlineLevel="0" collapsed="false"/>
    <row r="653" customFormat="false" ht="15.75" hidden="false" customHeight="true" outlineLevel="0" collapsed="false"/>
    <row r="654" customFormat="false" ht="15.75" hidden="false" customHeight="true" outlineLevel="0" collapsed="false"/>
    <row r="655" customFormat="false" ht="15.75" hidden="false" customHeight="true" outlineLevel="0" collapsed="false"/>
    <row r="656" customFormat="false" ht="15.75" hidden="false" customHeight="true" outlineLevel="0" collapsed="false"/>
    <row r="657" customFormat="false" ht="15.75" hidden="false" customHeight="true" outlineLevel="0" collapsed="false"/>
    <row r="658" customFormat="false" ht="15.75" hidden="false" customHeight="true" outlineLevel="0" collapsed="false"/>
    <row r="659" customFormat="false" ht="15.75" hidden="false" customHeight="true" outlineLevel="0" collapsed="false"/>
    <row r="660" customFormat="false" ht="15.75" hidden="false" customHeight="true" outlineLevel="0" collapsed="false"/>
    <row r="661" customFormat="false" ht="15.75" hidden="false" customHeight="true" outlineLevel="0" collapsed="false"/>
    <row r="662" customFormat="false" ht="15.75" hidden="false" customHeight="true" outlineLevel="0" collapsed="false"/>
    <row r="663" customFormat="false" ht="15.75" hidden="false" customHeight="true" outlineLevel="0" collapsed="false"/>
    <row r="664" customFormat="false" ht="15.75" hidden="false" customHeight="true" outlineLevel="0" collapsed="false"/>
    <row r="665" customFormat="false" ht="15.75" hidden="false" customHeight="true" outlineLevel="0" collapsed="false"/>
    <row r="666" customFormat="false" ht="15.75" hidden="false" customHeight="true" outlineLevel="0" collapsed="false"/>
    <row r="667" customFormat="false" ht="15.75" hidden="false" customHeight="true" outlineLevel="0" collapsed="false"/>
    <row r="668" customFormat="false" ht="15.75" hidden="false" customHeight="true" outlineLevel="0" collapsed="false"/>
    <row r="669" customFormat="false" ht="15.75" hidden="false" customHeight="true" outlineLevel="0" collapsed="false"/>
    <row r="670" customFormat="false" ht="15.75" hidden="false" customHeight="true" outlineLevel="0" collapsed="false"/>
    <row r="671" customFormat="false" ht="15.75" hidden="false" customHeight="true" outlineLevel="0" collapsed="false"/>
    <row r="672" customFormat="false" ht="15.75" hidden="false" customHeight="true" outlineLevel="0" collapsed="false"/>
    <row r="673" customFormat="false" ht="15.75" hidden="false" customHeight="true" outlineLevel="0" collapsed="false"/>
    <row r="674" customFormat="false" ht="15.75" hidden="false" customHeight="true" outlineLevel="0" collapsed="false"/>
    <row r="675" customFormat="false" ht="15.75" hidden="false" customHeight="true" outlineLevel="0" collapsed="false"/>
    <row r="676" customFormat="false" ht="15.75" hidden="false" customHeight="true" outlineLevel="0" collapsed="false"/>
    <row r="677" customFormat="false" ht="15.75" hidden="false" customHeight="true" outlineLevel="0" collapsed="false"/>
    <row r="678" customFormat="false" ht="15.75" hidden="false" customHeight="true" outlineLevel="0" collapsed="false"/>
    <row r="679" customFormat="false" ht="15.75" hidden="false" customHeight="true" outlineLevel="0" collapsed="false"/>
    <row r="680" customFormat="false" ht="15.75" hidden="false" customHeight="true" outlineLevel="0" collapsed="false"/>
    <row r="681" customFormat="false" ht="15.75" hidden="false" customHeight="true" outlineLevel="0" collapsed="false"/>
    <row r="682" customFormat="false" ht="15.75" hidden="false" customHeight="true" outlineLevel="0" collapsed="false"/>
    <row r="683" customFormat="false" ht="15.75" hidden="false" customHeight="true" outlineLevel="0" collapsed="false"/>
    <row r="684" customFormat="false" ht="15.75" hidden="false" customHeight="true" outlineLevel="0" collapsed="false"/>
    <row r="685" customFormat="false" ht="15.75" hidden="false" customHeight="true" outlineLevel="0" collapsed="false"/>
    <row r="686" customFormat="false" ht="15.75" hidden="false" customHeight="true" outlineLevel="0" collapsed="false"/>
    <row r="687" customFormat="false" ht="15.75" hidden="false" customHeight="true" outlineLevel="0" collapsed="false"/>
    <row r="688" customFormat="false" ht="15.75" hidden="false" customHeight="true" outlineLevel="0" collapsed="false"/>
    <row r="689" customFormat="false" ht="15.75" hidden="false" customHeight="true" outlineLevel="0" collapsed="false"/>
    <row r="690" customFormat="false" ht="15.75" hidden="false" customHeight="true" outlineLevel="0" collapsed="false"/>
    <row r="691" customFormat="false" ht="15.75" hidden="false" customHeight="true" outlineLevel="0" collapsed="false"/>
    <row r="692" customFormat="false" ht="15.75" hidden="false" customHeight="true" outlineLevel="0" collapsed="false"/>
    <row r="693" customFormat="false" ht="15.75" hidden="false" customHeight="true" outlineLevel="0" collapsed="false"/>
    <row r="694" customFormat="false" ht="15.75" hidden="false" customHeight="true" outlineLevel="0" collapsed="false"/>
    <row r="695" customFormat="false" ht="15.75" hidden="false" customHeight="true" outlineLevel="0" collapsed="false"/>
    <row r="696" customFormat="false" ht="15.75" hidden="false" customHeight="true" outlineLevel="0" collapsed="false"/>
    <row r="697" customFormat="false" ht="15.75" hidden="false" customHeight="true" outlineLevel="0" collapsed="false"/>
    <row r="698" customFormat="false" ht="15.75" hidden="false" customHeight="true" outlineLevel="0" collapsed="false"/>
    <row r="699" customFormat="false" ht="15.75" hidden="false" customHeight="true" outlineLevel="0" collapsed="false"/>
    <row r="700" customFormat="false" ht="15.75" hidden="false" customHeight="true" outlineLevel="0" collapsed="false"/>
    <row r="701" customFormat="false" ht="15.75" hidden="false" customHeight="true" outlineLevel="0" collapsed="false"/>
    <row r="702" customFormat="false" ht="15.75" hidden="false" customHeight="true" outlineLevel="0" collapsed="false"/>
    <row r="703" customFormat="false" ht="15.75" hidden="false" customHeight="true" outlineLevel="0" collapsed="false"/>
    <row r="704" customFormat="false" ht="15.75" hidden="false" customHeight="true" outlineLevel="0" collapsed="false"/>
    <row r="705" customFormat="false" ht="15.75" hidden="false" customHeight="true" outlineLevel="0" collapsed="false"/>
    <row r="706" customFormat="false" ht="15.75" hidden="false" customHeight="true" outlineLevel="0" collapsed="false"/>
    <row r="707" customFormat="false" ht="15.75" hidden="false" customHeight="true" outlineLevel="0" collapsed="false"/>
    <row r="708" customFormat="false" ht="15.75" hidden="false" customHeight="true" outlineLevel="0" collapsed="false"/>
    <row r="709" customFormat="false" ht="15.75" hidden="false" customHeight="true" outlineLevel="0" collapsed="false"/>
    <row r="710" customFormat="false" ht="15.75" hidden="false" customHeight="true" outlineLevel="0" collapsed="false"/>
    <row r="711" customFormat="false" ht="15.75" hidden="false" customHeight="true" outlineLevel="0" collapsed="false"/>
    <row r="712" customFormat="false" ht="15.75" hidden="false" customHeight="true" outlineLevel="0" collapsed="false"/>
    <row r="713" customFormat="false" ht="15.75" hidden="false" customHeight="true" outlineLevel="0" collapsed="false"/>
    <row r="714" customFormat="false" ht="15.75" hidden="false" customHeight="true" outlineLevel="0" collapsed="false"/>
    <row r="715" customFormat="false" ht="15.75" hidden="false" customHeight="true" outlineLevel="0" collapsed="false"/>
    <row r="716" customFormat="false" ht="15.75" hidden="false" customHeight="true" outlineLevel="0" collapsed="false"/>
    <row r="717" customFormat="false" ht="15.75" hidden="false" customHeight="true" outlineLevel="0" collapsed="false"/>
    <row r="718" customFormat="false" ht="15.75" hidden="false" customHeight="true" outlineLevel="0" collapsed="false"/>
    <row r="719" customFormat="false" ht="15.75" hidden="false" customHeight="true" outlineLevel="0" collapsed="false"/>
    <row r="720" customFormat="false" ht="15.75" hidden="false" customHeight="true" outlineLevel="0" collapsed="false"/>
    <row r="721" customFormat="false" ht="15.75" hidden="false" customHeight="true" outlineLevel="0" collapsed="false"/>
    <row r="722" customFormat="false" ht="15.75" hidden="false" customHeight="true" outlineLevel="0" collapsed="false"/>
    <row r="723" customFormat="false" ht="15.75" hidden="false" customHeight="true" outlineLevel="0" collapsed="false"/>
    <row r="724" customFormat="false" ht="15.75" hidden="false" customHeight="true" outlineLevel="0" collapsed="false"/>
    <row r="725" customFormat="false" ht="15.75" hidden="false" customHeight="true" outlineLevel="0" collapsed="false"/>
    <row r="726" customFormat="false" ht="15.75" hidden="false" customHeight="true" outlineLevel="0" collapsed="false"/>
    <row r="727" customFormat="false" ht="15.75" hidden="false" customHeight="true" outlineLevel="0" collapsed="false"/>
    <row r="728" customFormat="false" ht="15.75" hidden="false" customHeight="true" outlineLevel="0" collapsed="false"/>
    <row r="729" customFormat="false" ht="15.75" hidden="false" customHeight="true" outlineLevel="0" collapsed="false"/>
    <row r="730" customFormat="false" ht="15.75" hidden="false" customHeight="true" outlineLevel="0" collapsed="false"/>
    <row r="731" customFormat="false" ht="15.75" hidden="false" customHeight="true" outlineLevel="0" collapsed="false"/>
    <row r="732" customFormat="false" ht="15.75" hidden="false" customHeight="true" outlineLevel="0" collapsed="false"/>
    <row r="733" customFormat="false" ht="15.75" hidden="false" customHeight="true" outlineLevel="0" collapsed="false"/>
    <row r="734" customFormat="false" ht="15.75" hidden="false" customHeight="true" outlineLevel="0" collapsed="false"/>
    <row r="735" customFormat="false" ht="15.75" hidden="false" customHeight="true" outlineLevel="0" collapsed="false"/>
    <row r="736" customFormat="false" ht="15.75" hidden="false" customHeight="true" outlineLevel="0" collapsed="false"/>
    <row r="737" customFormat="false" ht="15.75" hidden="false" customHeight="true" outlineLevel="0" collapsed="false"/>
    <row r="738" customFormat="false" ht="15.75" hidden="false" customHeight="true" outlineLevel="0" collapsed="false"/>
    <row r="739" customFormat="false" ht="15.75" hidden="false" customHeight="true" outlineLevel="0" collapsed="false"/>
    <row r="740" customFormat="false" ht="15.75" hidden="false" customHeight="true" outlineLevel="0" collapsed="false"/>
    <row r="741" customFormat="false" ht="15.75" hidden="false" customHeight="true" outlineLevel="0" collapsed="false"/>
    <row r="742" customFormat="false" ht="15.75" hidden="false" customHeight="true" outlineLevel="0" collapsed="false"/>
    <row r="743" customFormat="false" ht="15.75" hidden="false" customHeight="true" outlineLevel="0" collapsed="false"/>
    <row r="744" customFormat="false" ht="15.75" hidden="false" customHeight="true" outlineLevel="0" collapsed="false"/>
    <row r="745" customFormat="false" ht="15.75" hidden="false" customHeight="true" outlineLevel="0" collapsed="false"/>
    <row r="746" customFormat="false" ht="15.75" hidden="false" customHeight="true" outlineLevel="0" collapsed="false"/>
    <row r="747" customFormat="false" ht="15.75" hidden="false" customHeight="true" outlineLevel="0" collapsed="false"/>
    <row r="748" customFormat="false" ht="15.75" hidden="false" customHeight="true" outlineLevel="0" collapsed="false"/>
    <row r="749" customFormat="false" ht="15.75" hidden="false" customHeight="true" outlineLevel="0" collapsed="false"/>
    <row r="750" customFormat="false" ht="15.75" hidden="false" customHeight="true" outlineLevel="0" collapsed="false"/>
    <row r="751" customFormat="false" ht="15.75" hidden="false" customHeight="true" outlineLevel="0" collapsed="false"/>
    <row r="752" customFormat="false" ht="15.75" hidden="false" customHeight="true" outlineLevel="0" collapsed="false"/>
    <row r="753" customFormat="false" ht="15.75" hidden="false" customHeight="true" outlineLevel="0" collapsed="false"/>
    <row r="754" customFormat="false" ht="15.75" hidden="false" customHeight="true" outlineLevel="0" collapsed="false"/>
    <row r="755" customFormat="false" ht="15.75" hidden="false" customHeight="true" outlineLevel="0" collapsed="false"/>
    <row r="756" customFormat="false" ht="15.75" hidden="false" customHeight="true" outlineLevel="0" collapsed="false"/>
    <row r="757" customFormat="false" ht="15.75" hidden="false" customHeight="true" outlineLevel="0" collapsed="false"/>
    <row r="758" customFormat="false" ht="15.75" hidden="false" customHeight="true" outlineLevel="0" collapsed="false"/>
    <row r="759" customFormat="false" ht="15.75" hidden="false" customHeight="true" outlineLevel="0" collapsed="false"/>
    <row r="760" customFormat="false" ht="15.75" hidden="false" customHeight="true" outlineLevel="0" collapsed="false"/>
    <row r="761" customFormat="false" ht="15.75" hidden="false" customHeight="true" outlineLevel="0" collapsed="false"/>
    <row r="762" customFormat="false" ht="15.75" hidden="false" customHeight="true" outlineLevel="0" collapsed="false"/>
    <row r="763" customFormat="false" ht="15.75" hidden="false" customHeight="true" outlineLevel="0" collapsed="false"/>
    <row r="764" customFormat="false" ht="15.75" hidden="false" customHeight="true" outlineLevel="0" collapsed="false"/>
    <row r="765" customFormat="false" ht="15.75" hidden="false" customHeight="true" outlineLevel="0" collapsed="false"/>
    <row r="766" customFormat="false" ht="15.75" hidden="false" customHeight="true" outlineLevel="0" collapsed="false"/>
    <row r="767" customFormat="false" ht="15.75" hidden="false" customHeight="true" outlineLevel="0" collapsed="false"/>
    <row r="768" customFormat="false" ht="15.75" hidden="false" customHeight="true" outlineLevel="0" collapsed="false"/>
    <row r="769" customFormat="false" ht="15.75" hidden="false" customHeight="true" outlineLevel="0" collapsed="false"/>
    <row r="770" customFormat="false" ht="15.75" hidden="false" customHeight="true" outlineLevel="0" collapsed="false"/>
    <row r="771" customFormat="false" ht="15.75" hidden="false" customHeight="true" outlineLevel="0" collapsed="false"/>
    <row r="772" customFormat="false" ht="15.75" hidden="false" customHeight="true" outlineLevel="0" collapsed="false"/>
    <row r="773" customFormat="false" ht="15.75" hidden="false" customHeight="true" outlineLevel="0" collapsed="false"/>
    <row r="774" customFormat="false" ht="15.75" hidden="false" customHeight="true" outlineLevel="0" collapsed="false"/>
    <row r="775" customFormat="false" ht="15.75" hidden="false" customHeight="true" outlineLevel="0" collapsed="false"/>
    <row r="776" customFormat="false" ht="15.75" hidden="false" customHeight="true" outlineLevel="0" collapsed="false"/>
    <row r="777" customFormat="false" ht="15.75" hidden="false" customHeight="true" outlineLevel="0" collapsed="false"/>
    <row r="778" customFormat="false" ht="15.75" hidden="false" customHeight="true" outlineLevel="0" collapsed="false"/>
    <row r="779" customFormat="false" ht="15.75" hidden="false" customHeight="true" outlineLevel="0" collapsed="false"/>
    <row r="780" customFormat="false" ht="15.75" hidden="false" customHeight="true" outlineLevel="0" collapsed="false"/>
    <row r="781" customFormat="false" ht="15.75" hidden="false" customHeight="true" outlineLevel="0" collapsed="false"/>
    <row r="782" customFormat="false" ht="15.75" hidden="false" customHeight="true" outlineLevel="0" collapsed="false"/>
    <row r="783" customFormat="false" ht="15.75" hidden="false" customHeight="true" outlineLevel="0" collapsed="false"/>
    <row r="784" customFormat="false" ht="15.75" hidden="false" customHeight="true" outlineLevel="0" collapsed="false"/>
    <row r="785" customFormat="false" ht="15.75" hidden="false" customHeight="true" outlineLevel="0" collapsed="false"/>
    <row r="786" customFormat="false" ht="15.75" hidden="false" customHeight="true" outlineLevel="0" collapsed="false"/>
    <row r="787" customFormat="false" ht="15.75" hidden="false" customHeight="true" outlineLevel="0" collapsed="false"/>
    <row r="788" customFormat="false" ht="15.75" hidden="false" customHeight="true" outlineLevel="0" collapsed="false"/>
    <row r="789" customFormat="false" ht="15.75" hidden="false" customHeight="true" outlineLevel="0" collapsed="false"/>
    <row r="790" customFormat="false" ht="15.75" hidden="false" customHeight="true" outlineLevel="0" collapsed="false"/>
    <row r="791" customFormat="false" ht="15.75" hidden="false" customHeight="true" outlineLevel="0" collapsed="false"/>
    <row r="792" customFormat="false" ht="15.75" hidden="false" customHeight="true" outlineLevel="0" collapsed="false"/>
    <row r="793" customFormat="false" ht="15.75" hidden="false" customHeight="true" outlineLevel="0" collapsed="false"/>
    <row r="794" customFormat="false" ht="15.75" hidden="false" customHeight="true" outlineLevel="0" collapsed="false"/>
    <row r="795" customFormat="false" ht="15.75" hidden="false" customHeight="true" outlineLevel="0" collapsed="false"/>
    <row r="796" customFormat="false" ht="15.75" hidden="false" customHeight="true" outlineLevel="0" collapsed="false"/>
    <row r="797" customFormat="false" ht="15.75" hidden="false" customHeight="true" outlineLevel="0" collapsed="false"/>
    <row r="798" customFormat="false" ht="15.75" hidden="false" customHeight="true" outlineLevel="0" collapsed="false"/>
    <row r="799" customFormat="false" ht="15.75" hidden="false" customHeight="true" outlineLevel="0" collapsed="false"/>
    <row r="800" customFormat="false" ht="15.75" hidden="false" customHeight="true" outlineLevel="0" collapsed="false"/>
    <row r="801" customFormat="false" ht="15.75" hidden="false" customHeight="true" outlineLevel="0" collapsed="false"/>
    <row r="802" customFormat="false" ht="15.75" hidden="false" customHeight="true" outlineLevel="0" collapsed="false"/>
    <row r="803" customFormat="false" ht="15.75" hidden="false" customHeight="true" outlineLevel="0" collapsed="false"/>
    <row r="804" customFormat="false" ht="15.75" hidden="false" customHeight="true" outlineLevel="0" collapsed="false"/>
    <row r="805" customFormat="false" ht="15.75" hidden="false" customHeight="true" outlineLevel="0" collapsed="false"/>
    <row r="806" customFormat="false" ht="15.75" hidden="false" customHeight="true" outlineLevel="0" collapsed="false"/>
    <row r="807" customFormat="false" ht="15.75" hidden="false" customHeight="true" outlineLevel="0" collapsed="false"/>
    <row r="808" customFormat="false" ht="15.75" hidden="false" customHeight="true" outlineLevel="0" collapsed="false"/>
    <row r="809" customFormat="false" ht="15.75" hidden="false" customHeight="true" outlineLevel="0" collapsed="false"/>
    <row r="810" customFormat="false" ht="15.75" hidden="false" customHeight="true" outlineLevel="0" collapsed="false"/>
    <row r="811" customFormat="false" ht="15.75" hidden="false" customHeight="true" outlineLevel="0" collapsed="false"/>
    <row r="812" customFormat="false" ht="15.75" hidden="false" customHeight="true" outlineLevel="0" collapsed="false"/>
    <row r="813" customFormat="false" ht="15.75" hidden="false" customHeight="true" outlineLevel="0" collapsed="false"/>
    <row r="814" customFormat="false" ht="15.75" hidden="false" customHeight="true" outlineLevel="0" collapsed="false"/>
    <row r="815" customFormat="false" ht="15.75" hidden="false" customHeight="true" outlineLevel="0" collapsed="false"/>
    <row r="816" customFormat="false" ht="15.75" hidden="false" customHeight="true" outlineLevel="0" collapsed="false"/>
    <row r="817" customFormat="false" ht="15.75" hidden="false" customHeight="true" outlineLevel="0" collapsed="false"/>
    <row r="818" customFormat="false" ht="15.75" hidden="false" customHeight="true" outlineLevel="0" collapsed="false"/>
    <row r="819" customFormat="false" ht="15.75" hidden="false" customHeight="true" outlineLevel="0" collapsed="false"/>
    <row r="820" customFormat="false" ht="15.75" hidden="false" customHeight="true" outlineLevel="0" collapsed="false"/>
    <row r="821" customFormat="false" ht="15.75" hidden="false" customHeight="true" outlineLevel="0" collapsed="false"/>
    <row r="822" customFormat="false" ht="15.75" hidden="false" customHeight="true" outlineLevel="0" collapsed="false"/>
    <row r="823" customFormat="false" ht="15.75" hidden="false" customHeight="true" outlineLevel="0" collapsed="false"/>
    <row r="824" customFormat="false" ht="15.75" hidden="false" customHeight="true" outlineLevel="0" collapsed="false"/>
    <row r="825" customFormat="false" ht="15.75" hidden="false" customHeight="true" outlineLevel="0" collapsed="false"/>
    <row r="826" customFormat="false" ht="15.75" hidden="false" customHeight="true" outlineLevel="0" collapsed="false"/>
    <row r="827" customFormat="false" ht="15.75" hidden="false" customHeight="true" outlineLevel="0" collapsed="false"/>
    <row r="828" customFormat="false" ht="15.75" hidden="false" customHeight="true" outlineLevel="0" collapsed="false"/>
    <row r="829" customFormat="false" ht="15.75" hidden="false" customHeight="true" outlineLevel="0" collapsed="false"/>
    <row r="830" customFormat="false" ht="15.75" hidden="false" customHeight="true" outlineLevel="0" collapsed="false"/>
    <row r="831" customFormat="false" ht="15.75" hidden="false" customHeight="true" outlineLevel="0" collapsed="false"/>
    <row r="832" customFormat="false" ht="15.75" hidden="false" customHeight="true" outlineLevel="0" collapsed="false"/>
    <row r="833" customFormat="false" ht="15.75" hidden="false" customHeight="true" outlineLevel="0" collapsed="false"/>
    <row r="834" customFormat="false" ht="15.75" hidden="false" customHeight="true" outlineLevel="0" collapsed="false"/>
    <row r="835" customFormat="false" ht="15.75" hidden="false" customHeight="true" outlineLevel="0" collapsed="false"/>
    <row r="836" customFormat="false" ht="15.75" hidden="false" customHeight="true" outlineLevel="0" collapsed="false"/>
    <row r="837" customFormat="false" ht="15.75" hidden="false" customHeight="true" outlineLevel="0" collapsed="false"/>
    <row r="838" customFormat="false" ht="15.75" hidden="false" customHeight="true" outlineLevel="0" collapsed="false"/>
    <row r="839" customFormat="false" ht="15.75" hidden="false" customHeight="true" outlineLevel="0" collapsed="false"/>
    <row r="840" customFormat="false" ht="15.75" hidden="false" customHeight="true" outlineLevel="0" collapsed="false"/>
    <row r="841" customFormat="false" ht="15.75" hidden="false" customHeight="true" outlineLevel="0" collapsed="false"/>
    <row r="842" customFormat="false" ht="15.75" hidden="false" customHeight="true" outlineLevel="0" collapsed="false"/>
    <row r="843" customFormat="false" ht="15.75" hidden="false" customHeight="true" outlineLevel="0" collapsed="false"/>
    <row r="844" customFormat="false" ht="15.75" hidden="false" customHeight="true" outlineLevel="0" collapsed="false"/>
    <row r="845" customFormat="false" ht="15.75" hidden="false" customHeight="true" outlineLevel="0" collapsed="false"/>
    <row r="846" customFormat="false" ht="15.75" hidden="false" customHeight="true" outlineLevel="0" collapsed="false"/>
    <row r="847" customFormat="false" ht="15.75" hidden="false" customHeight="true" outlineLevel="0" collapsed="false"/>
    <row r="848" customFormat="false" ht="15.75" hidden="false" customHeight="true" outlineLevel="0" collapsed="false"/>
    <row r="849" customFormat="false" ht="15.75" hidden="false" customHeight="true" outlineLevel="0" collapsed="false"/>
    <row r="850" customFormat="false" ht="15.75" hidden="false" customHeight="true" outlineLevel="0" collapsed="false"/>
    <row r="851" customFormat="false" ht="15.75" hidden="false" customHeight="true" outlineLevel="0" collapsed="false"/>
    <row r="852" customFormat="false" ht="15.75" hidden="false" customHeight="true" outlineLevel="0" collapsed="false"/>
    <row r="853" customFormat="false" ht="15.75" hidden="false" customHeight="true" outlineLevel="0" collapsed="false"/>
    <row r="854" customFormat="false" ht="15.75" hidden="false" customHeight="true" outlineLevel="0" collapsed="false"/>
    <row r="855" customFormat="false" ht="15.75" hidden="false" customHeight="true" outlineLevel="0" collapsed="false"/>
    <row r="856" customFormat="false" ht="15.75" hidden="false" customHeight="true" outlineLevel="0" collapsed="false"/>
    <row r="857" customFormat="false" ht="15.75" hidden="false" customHeight="true" outlineLevel="0" collapsed="false"/>
    <row r="858" customFormat="false" ht="15.75" hidden="false" customHeight="true" outlineLevel="0" collapsed="false"/>
    <row r="859" customFormat="false" ht="15.75" hidden="false" customHeight="true" outlineLevel="0" collapsed="false"/>
    <row r="860" customFormat="false" ht="15.75" hidden="false" customHeight="true" outlineLevel="0" collapsed="false"/>
    <row r="861" customFormat="false" ht="15.75" hidden="false" customHeight="true" outlineLevel="0" collapsed="false"/>
    <row r="862" customFormat="false" ht="15.75" hidden="false" customHeight="true" outlineLevel="0" collapsed="false"/>
    <row r="863" customFormat="false" ht="15.75" hidden="false" customHeight="true" outlineLevel="0" collapsed="false"/>
    <row r="864" customFormat="false" ht="15.75" hidden="false" customHeight="true" outlineLevel="0" collapsed="false"/>
    <row r="865" customFormat="false" ht="15.75" hidden="false" customHeight="true" outlineLevel="0" collapsed="false"/>
    <row r="866" customFormat="false" ht="15.75" hidden="false" customHeight="true" outlineLevel="0" collapsed="false"/>
    <row r="867" customFormat="false" ht="15.75" hidden="false" customHeight="true" outlineLevel="0" collapsed="false"/>
    <row r="868" customFormat="false" ht="15.75" hidden="false" customHeight="true" outlineLevel="0" collapsed="false"/>
    <row r="869" customFormat="false" ht="15.75" hidden="false" customHeight="true" outlineLevel="0" collapsed="false"/>
    <row r="870" customFormat="false" ht="15.75" hidden="false" customHeight="true" outlineLevel="0" collapsed="false"/>
    <row r="871" customFormat="false" ht="15.75" hidden="false" customHeight="true" outlineLevel="0" collapsed="false"/>
    <row r="872" customFormat="false" ht="15.75" hidden="false" customHeight="true" outlineLevel="0" collapsed="false"/>
    <row r="873" customFormat="false" ht="15.75" hidden="false" customHeight="true" outlineLevel="0" collapsed="false"/>
    <row r="874" customFormat="false" ht="15.75" hidden="false" customHeight="true" outlineLevel="0" collapsed="false"/>
    <row r="875" customFormat="false" ht="15.75" hidden="false" customHeight="true" outlineLevel="0" collapsed="false"/>
    <row r="876" customFormat="false" ht="15.75" hidden="false" customHeight="true" outlineLevel="0" collapsed="false"/>
    <row r="877" customFormat="false" ht="15.75" hidden="false" customHeight="true" outlineLevel="0" collapsed="false"/>
    <row r="878" customFormat="false" ht="15.75" hidden="false" customHeight="true" outlineLevel="0" collapsed="false"/>
    <row r="879" customFormat="false" ht="15.75" hidden="false" customHeight="true" outlineLevel="0" collapsed="false"/>
    <row r="880" customFormat="false" ht="15.75" hidden="false" customHeight="true" outlineLevel="0" collapsed="false"/>
    <row r="881" customFormat="false" ht="15.75" hidden="false" customHeight="true" outlineLevel="0" collapsed="false"/>
    <row r="882" customFormat="false" ht="15.75" hidden="false" customHeight="true" outlineLevel="0" collapsed="false"/>
    <row r="883" customFormat="false" ht="15.75" hidden="false" customHeight="true" outlineLevel="0" collapsed="false"/>
    <row r="884" customFormat="false" ht="15.75" hidden="false" customHeight="true" outlineLevel="0" collapsed="false"/>
    <row r="885" customFormat="false" ht="15.75" hidden="false" customHeight="true" outlineLevel="0" collapsed="false"/>
    <row r="886" customFormat="false" ht="15.75" hidden="false" customHeight="true" outlineLevel="0" collapsed="false"/>
    <row r="887" customFormat="false" ht="15.75" hidden="false" customHeight="true" outlineLevel="0" collapsed="false"/>
    <row r="888" customFormat="false" ht="15.75" hidden="false" customHeight="true" outlineLevel="0" collapsed="false"/>
    <row r="889" customFormat="false" ht="15.75" hidden="false" customHeight="true" outlineLevel="0" collapsed="false"/>
    <row r="890" customFormat="false" ht="15.75" hidden="false" customHeight="true" outlineLevel="0" collapsed="false"/>
    <row r="891" customFormat="false" ht="15.75" hidden="false" customHeight="true" outlineLevel="0" collapsed="false"/>
    <row r="892" customFormat="false" ht="15.75" hidden="false" customHeight="true" outlineLevel="0" collapsed="false"/>
    <row r="893" customFormat="false" ht="15.75" hidden="false" customHeight="true" outlineLevel="0" collapsed="false"/>
    <row r="894" customFormat="false" ht="15.75" hidden="false" customHeight="true" outlineLevel="0" collapsed="false"/>
    <row r="895" customFormat="false" ht="15.75" hidden="false" customHeight="true" outlineLevel="0" collapsed="false"/>
    <row r="896" customFormat="false" ht="15.75" hidden="false" customHeight="true" outlineLevel="0" collapsed="false"/>
    <row r="897" customFormat="false" ht="15.75" hidden="false" customHeight="true" outlineLevel="0" collapsed="false"/>
    <row r="898" customFormat="false" ht="15.75" hidden="false" customHeight="true" outlineLevel="0" collapsed="false"/>
    <row r="899" customFormat="false" ht="15.75" hidden="false" customHeight="true" outlineLevel="0" collapsed="false"/>
    <row r="900" customFormat="false" ht="15.75" hidden="false" customHeight="true" outlineLevel="0" collapsed="false"/>
    <row r="901" customFormat="false" ht="15.75" hidden="false" customHeight="true" outlineLevel="0" collapsed="false"/>
    <row r="902" customFormat="false" ht="15.75" hidden="false" customHeight="true" outlineLevel="0" collapsed="false"/>
    <row r="903" customFormat="false" ht="15.75" hidden="false" customHeight="true" outlineLevel="0" collapsed="false"/>
    <row r="904" customFormat="false" ht="15.75" hidden="false" customHeight="true" outlineLevel="0" collapsed="false"/>
    <row r="905" customFormat="false" ht="15.75" hidden="false" customHeight="true" outlineLevel="0" collapsed="false"/>
    <row r="906" customFormat="false" ht="15.75" hidden="false" customHeight="true" outlineLevel="0" collapsed="false"/>
    <row r="907" customFormat="false" ht="15.75" hidden="false" customHeight="true" outlineLevel="0" collapsed="false"/>
    <row r="908" customFormat="false" ht="15.75" hidden="false" customHeight="true" outlineLevel="0" collapsed="false"/>
    <row r="909" customFormat="false" ht="15.75" hidden="false" customHeight="true" outlineLevel="0" collapsed="false"/>
    <row r="910" customFormat="false" ht="15.75" hidden="false" customHeight="true" outlineLevel="0" collapsed="false"/>
    <row r="911" customFormat="false" ht="15.75" hidden="false" customHeight="true" outlineLevel="0" collapsed="false"/>
    <row r="912" customFormat="false" ht="15.75" hidden="false" customHeight="true" outlineLevel="0" collapsed="false"/>
    <row r="913" customFormat="false" ht="15.75" hidden="false" customHeight="true" outlineLevel="0" collapsed="false"/>
    <row r="914" customFormat="false" ht="15.75" hidden="false" customHeight="true" outlineLevel="0" collapsed="false"/>
    <row r="915" customFormat="false" ht="15.75" hidden="false" customHeight="true" outlineLevel="0" collapsed="false"/>
    <row r="916" customFormat="false" ht="15.75" hidden="false" customHeight="true" outlineLevel="0" collapsed="false"/>
    <row r="917" customFormat="false" ht="15.75" hidden="false" customHeight="true" outlineLevel="0" collapsed="false"/>
    <row r="918" customFormat="false" ht="15.75" hidden="false" customHeight="true" outlineLevel="0" collapsed="false"/>
    <row r="919" customFormat="false" ht="15.75" hidden="false" customHeight="true" outlineLevel="0" collapsed="false"/>
    <row r="920" customFormat="false" ht="15.75" hidden="false" customHeight="true" outlineLevel="0" collapsed="false"/>
    <row r="921" customFormat="false" ht="15.75" hidden="false" customHeight="true" outlineLevel="0" collapsed="false"/>
    <row r="922" customFormat="false" ht="15.75" hidden="false" customHeight="true" outlineLevel="0" collapsed="false"/>
    <row r="923" customFormat="false" ht="15.75" hidden="false" customHeight="true" outlineLevel="0" collapsed="false"/>
    <row r="924" customFormat="false" ht="15.75" hidden="false" customHeight="true" outlineLevel="0" collapsed="false"/>
    <row r="925" customFormat="false" ht="15.75" hidden="false" customHeight="true" outlineLevel="0" collapsed="false"/>
    <row r="926" customFormat="false" ht="15.75" hidden="false" customHeight="true" outlineLevel="0" collapsed="false"/>
    <row r="927" customFormat="false" ht="15.75" hidden="false" customHeight="true" outlineLevel="0" collapsed="false"/>
    <row r="928" customFormat="false" ht="15.75" hidden="false" customHeight="true" outlineLevel="0" collapsed="false"/>
    <row r="929" customFormat="false" ht="15.75" hidden="false" customHeight="true" outlineLevel="0" collapsed="false"/>
    <row r="930" customFormat="false" ht="15.75" hidden="false" customHeight="true" outlineLevel="0" collapsed="false"/>
    <row r="931" customFormat="false" ht="15.75" hidden="false" customHeight="true" outlineLevel="0" collapsed="false"/>
    <row r="932" customFormat="false" ht="15.75" hidden="false" customHeight="true" outlineLevel="0" collapsed="false"/>
    <row r="933" customFormat="false" ht="15.75" hidden="false" customHeight="true" outlineLevel="0" collapsed="false"/>
    <row r="934" customFormat="false" ht="15.75" hidden="false" customHeight="true" outlineLevel="0" collapsed="false"/>
    <row r="935" customFormat="false" ht="15.75" hidden="false" customHeight="true" outlineLevel="0" collapsed="false"/>
    <row r="936" customFormat="false" ht="15.75" hidden="false" customHeight="true" outlineLevel="0" collapsed="false"/>
    <row r="937" customFormat="false" ht="15.75" hidden="false" customHeight="true" outlineLevel="0" collapsed="false"/>
    <row r="938" customFormat="false" ht="15.75" hidden="false" customHeight="true" outlineLevel="0" collapsed="false"/>
    <row r="939" customFormat="false" ht="15.75" hidden="false" customHeight="true" outlineLevel="0" collapsed="false"/>
    <row r="940" customFormat="false" ht="15.75" hidden="false" customHeight="true" outlineLevel="0" collapsed="false"/>
    <row r="941" customFormat="false" ht="15.75" hidden="false" customHeight="true" outlineLevel="0" collapsed="false"/>
    <row r="942" customFormat="false" ht="15.75" hidden="false" customHeight="true" outlineLevel="0" collapsed="false"/>
    <row r="943" customFormat="false" ht="15.75" hidden="false" customHeight="true" outlineLevel="0" collapsed="false"/>
    <row r="944" customFormat="false" ht="15.75" hidden="false" customHeight="true" outlineLevel="0" collapsed="false"/>
    <row r="945" customFormat="false" ht="15.75" hidden="false" customHeight="true" outlineLevel="0" collapsed="false"/>
    <row r="946" customFormat="false" ht="15.75" hidden="false" customHeight="true" outlineLevel="0" collapsed="false"/>
    <row r="947" customFormat="false" ht="15.75" hidden="false" customHeight="true" outlineLevel="0" collapsed="false"/>
    <row r="948" customFormat="false" ht="15.75" hidden="false" customHeight="true" outlineLevel="0" collapsed="false"/>
    <row r="949" customFormat="false" ht="15.75" hidden="false" customHeight="true" outlineLevel="0" collapsed="false"/>
    <row r="950" customFormat="false" ht="15.75" hidden="false" customHeight="true" outlineLevel="0" collapsed="false"/>
    <row r="951" customFormat="false" ht="15.75" hidden="false" customHeight="true" outlineLevel="0" collapsed="false"/>
    <row r="952" customFormat="false" ht="15.75" hidden="false" customHeight="true" outlineLevel="0" collapsed="false"/>
    <row r="953" customFormat="false" ht="15.75" hidden="false" customHeight="true" outlineLevel="0" collapsed="false"/>
    <row r="954" customFormat="false" ht="15.75" hidden="false" customHeight="true" outlineLevel="0" collapsed="false"/>
    <row r="955" customFormat="false" ht="15.75" hidden="false" customHeight="true" outlineLevel="0" collapsed="false"/>
    <row r="956" customFormat="false" ht="15.75" hidden="false" customHeight="true" outlineLevel="0" collapsed="false"/>
    <row r="957" customFormat="false" ht="15.75" hidden="false" customHeight="true" outlineLevel="0" collapsed="false"/>
    <row r="958" customFormat="false" ht="15.75" hidden="false" customHeight="true" outlineLevel="0" collapsed="false"/>
    <row r="959" customFormat="false" ht="15.75" hidden="false" customHeight="true" outlineLevel="0" collapsed="false"/>
    <row r="960" customFormat="false" ht="15.75" hidden="false" customHeight="true" outlineLevel="0" collapsed="false"/>
    <row r="961" customFormat="false" ht="15.75" hidden="false" customHeight="true" outlineLevel="0" collapsed="false"/>
    <row r="962" customFormat="false" ht="15.75" hidden="false" customHeight="true" outlineLevel="0" collapsed="false"/>
    <row r="963" customFormat="false" ht="15.75" hidden="false" customHeight="true" outlineLevel="0" collapsed="false"/>
    <row r="964" customFormat="false" ht="15.75" hidden="false" customHeight="true" outlineLevel="0" collapsed="false"/>
    <row r="965" customFormat="false" ht="15.75" hidden="false" customHeight="true" outlineLevel="0" collapsed="false"/>
    <row r="966" customFormat="false" ht="15.75" hidden="false" customHeight="true" outlineLevel="0" collapsed="false"/>
    <row r="967" customFormat="false" ht="15.75" hidden="false" customHeight="true" outlineLevel="0" collapsed="false"/>
    <row r="968" customFormat="false" ht="15.75" hidden="false" customHeight="true" outlineLevel="0" collapsed="false"/>
    <row r="969" customFormat="false" ht="15.75" hidden="false" customHeight="true" outlineLevel="0" collapsed="false"/>
    <row r="970" customFormat="false" ht="15.75" hidden="false" customHeight="true" outlineLevel="0" collapsed="false"/>
    <row r="971" customFormat="false" ht="15.75" hidden="false" customHeight="true" outlineLevel="0" collapsed="false"/>
    <row r="972" customFormat="false" ht="15.75" hidden="false" customHeight="true" outlineLevel="0" collapsed="false"/>
    <row r="973" customFormat="false" ht="15.75" hidden="false" customHeight="true" outlineLevel="0" collapsed="false"/>
    <row r="974" customFormat="false" ht="15.75" hidden="false" customHeight="true" outlineLevel="0" collapsed="false"/>
    <row r="975" customFormat="false" ht="15.75" hidden="false" customHeight="true" outlineLevel="0" collapsed="false"/>
    <row r="976" customFormat="false" ht="15.75" hidden="false" customHeight="true" outlineLevel="0" collapsed="false"/>
    <row r="977" customFormat="false" ht="15.75" hidden="false" customHeight="true" outlineLevel="0" collapsed="false"/>
    <row r="978" customFormat="false" ht="15.75" hidden="false" customHeight="true" outlineLevel="0" collapsed="false"/>
    <row r="979" customFormat="false" ht="15.75" hidden="false" customHeight="true" outlineLevel="0" collapsed="false"/>
    <row r="980" customFormat="false" ht="15.75" hidden="false" customHeight="true" outlineLevel="0" collapsed="false"/>
    <row r="981" customFormat="false" ht="15.75" hidden="false" customHeight="true" outlineLevel="0" collapsed="false"/>
    <row r="982" customFormat="false" ht="15.75" hidden="false" customHeight="true" outlineLevel="0" collapsed="false"/>
    <row r="983" customFormat="false" ht="15.75" hidden="false" customHeight="true" outlineLevel="0" collapsed="false"/>
    <row r="984" customFormat="false" ht="15.75" hidden="false" customHeight="true" outlineLevel="0" collapsed="false"/>
    <row r="985" customFormat="false" ht="15.75" hidden="false" customHeight="true" outlineLevel="0" collapsed="false"/>
    <row r="986" customFormat="false" ht="15.75" hidden="false" customHeight="true" outlineLevel="0" collapsed="false"/>
    <row r="987" customFormat="false" ht="15.75" hidden="false" customHeight="true" outlineLevel="0" collapsed="false"/>
    <row r="988" customFormat="false" ht="15.75" hidden="false" customHeight="true" outlineLevel="0" collapsed="false"/>
    <row r="989" customFormat="false" ht="15.75" hidden="false" customHeight="true" outlineLevel="0" collapsed="false"/>
    <row r="990" customFormat="false" ht="15.75" hidden="false" customHeight="true" outlineLevel="0" collapsed="false"/>
    <row r="991" customFormat="false" ht="15.75" hidden="false" customHeight="true" outlineLevel="0" collapsed="false"/>
    <row r="992" customFormat="false" ht="15.75" hidden="false" customHeight="true" outlineLevel="0" collapsed="false"/>
    <row r="993" customFormat="false" ht="15.75" hidden="false" customHeight="true" outlineLevel="0" collapsed="false"/>
    <row r="994" customFormat="false" ht="15.75" hidden="false" customHeight="true" outlineLevel="0" collapsed="false"/>
    <row r="995" customFormat="false" ht="15.75" hidden="false" customHeight="true" outlineLevel="0" collapsed="false"/>
    <row r="996" customFormat="false" ht="15.75" hidden="false" customHeight="true" outlineLevel="0" collapsed="false"/>
    <row r="997" customFormat="false" ht="15.75" hidden="false" customHeight="true" outlineLevel="0" collapsed="false"/>
    <row r="998" customFormat="false" ht="15.75" hidden="false" customHeight="true" outlineLevel="0" collapsed="false"/>
    <row r="999" customFormat="false" ht="15.75" hidden="false" customHeight="true" outlineLevel="0" collapsed="false"/>
    <row r="1000" customFormat="false" ht="15.75" hidden="false" customHeight="true" outlineLevel="0" collapsed="false"/>
    <row r="1001" customFormat="false" ht="15.75" hidden="false" customHeight="true" outlineLevel="0" collapsed="false"/>
    <row r="1002" customFormat="false" ht="15.75" hidden="false" customHeight="true" outlineLevel="0" collapsed="false"/>
    <row r="1003" customFormat="false" ht="15.75" hidden="false" customHeight="true" outlineLevel="0" collapsed="false"/>
    <row r="1004" customFormat="false" ht="15.75" hidden="false" customHeight="true" outlineLevel="0" collapsed="false"/>
  </sheetData>
  <mergeCells count="10">
    <mergeCell ref="A1:H5"/>
    <mergeCell ref="C6:D6"/>
    <mergeCell ref="E6:F6"/>
    <mergeCell ref="G6:H6"/>
    <mergeCell ref="A18:F18"/>
    <mergeCell ref="A19:A23"/>
    <mergeCell ref="C19:C23"/>
    <mergeCell ref="E19:E23"/>
    <mergeCell ref="G19:G23"/>
    <mergeCell ref="B25:F25"/>
  </mergeCells>
  <printOptions headings="false" gridLines="false" gridLinesSet="true" horizontalCentered="true" verticalCentered="false"/>
  <pageMargins left="0.511805555555555" right="0.511805555555555" top="0.7875" bottom="0.7875" header="0.511805555555555" footer="0.511805555555555"/>
  <pageSetup paperSize="9" scale="73" firstPageNumber="0" fitToWidth="1" fitToHeight="1" pageOrder="downThenOver" orientation="landscape" blackAndWhite="false" draft="false" cellComments="none" useFirstPageNumber="false" horizontalDpi="300" verticalDpi="300" copies="1"/>
  <headerFooter differentFirst="false" differentOddEven="false">
    <oddHeader/>
    <oddFooter/>
  </headerFooter>
  <drawing r:id="rId1"/>
</worksheet>
</file>

<file path=xl/worksheets/sheet7.xml><?xml version="1.0" encoding="utf-8"?>
<worksheet xmlns="http://schemas.openxmlformats.org/spreadsheetml/2006/main" xmlns:r="http://schemas.openxmlformats.org/officeDocument/2006/relationships">
  <sheetPr filterMode="false">
    <tabColor rgb="FF00B0F0"/>
    <pageSetUpPr fitToPage="false"/>
  </sheetPr>
  <dimension ref="A1:Z41"/>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D41" activeCellId="0" sqref="D41"/>
    </sheetView>
  </sheetViews>
  <sheetFormatPr defaultRowHeight="15" zeroHeight="false" outlineLevelRow="0" outlineLevelCol="0"/>
  <cols>
    <col collapsed="false" customWidth="true" hidden="false" outlineLevel="0" max="1" min="1" style="208" width="11.7"/>
    <col collapsed="false" customWidth="true" hidden="false" outlineLevel="0" max="2" min="2" style="208" width="9"/>
    <col collapsed="false" customWidth="true" hidden="false" outlineLevel="0" max="3" min="3" style="208" width="4.6"/>
    <col collapsed="false" customWidth="true" hidden="false" outlineLevel="0" max="4" min="4" style="208" width="29"/>
    <col collapsed="false" customWidth="true" hidden="false" outlineLevel="0" max="5" min="5" style="209" width="14.09"/>
    <col collapsed="false" customWidth="true" hidden="false" outlineLevel="0" max="6" min="6" style="209" width="16.6"/>
    <col collapsed="false" customWidth="true" hidden="false" outlineLevel="0" max="7" min="7" style="208" width="8.6"/>
    <col collapsed="false" customWidth="true" hidden="false" outlineLevel="0" max="8" min="8" style="208" width="11.9"/>
    <col collapsed="false" customWidth="true" hidden="false" outlineLevel="0" max="26" min="9" style="208" width="8.6"/>
    <col collapsed="false" customWidth="true" hidden="false" outlineLevel="0" max="1025" min="27" style="208" width="12.6"/>
  </cols>
  <sheetData>
    <row r="1" customFormat="false" ht="14.4" hidden="false" customHeight="false" outlineLevel="0" collapsed="false">
      <c r="A1" s="210" t="s">
        <v>309</v>
      </c>
      <c r="B1" s="210"/>
      <c r="C1" s="210"/>
      <c r="D1" s="210"/>
      <c r="E1" s="210"/>
      <c r="F1" s="210"/>
      <c r="G1" s="211"/>
      <c r="H1" s="211"/>
      <c r="I1" s="211"/>
      <c r="J1" s="211"/>
      <c r="K1" s="211"/>
      <c r="L1" s="211"/>
      <c r="M1" s="211"/>
      <c r="N1" s="211"/>
      <c r="O1" s="211"/>
      <c r="P1" s="211"/>
      <c r="Q1" s="211"/>
      <c r="R1" s="211"/>
      <c r="S1" s="211"/>
      <c r="T1" s="211"/>
      <c r="U1" s="211"/>
      <c r="V1" s="211"/>
      <c r="W1" s="211"/>
      <c r="X1" s="211"/>
      <c r="Y1" s="211"/>
      <c r="Z1" s="211"/>
    </row>
    <row r="2" customFormat="false" ht="33" hidden="false" customHeight="true" outlineLevel="0" collapsed="false">
      <c r="A2" s="212"/>
      <c r="B2" s="213" t="s">
        <v>310</v>
      </c>
      <c r="C2" s="213"/>
      <c r="D2" s="213"/>
      <c r="E2" s="213"/>
      <c r="F2" s="213"/>
      <c r="G2" s="211"/>
      <c r="H2" s="211"/>
      <c r="I2" s="211"/>
      <c r="J2" s="211"/>
      <c r="K2" s="211"/>
      <c r="L2" s="211"/>
      <c r="M2" s="211"/>
      <c r="N2" s="211"/>
      <c r="O2" s="211"/>
      <c r="P2" s="211"/>
      <c r="Q2" s="211"/>
      <c r="R2" s="211"/>
      <c r="S2" s="211"/>
      <c r="T2" s="211"/>
      <c r="U2" s="211"/>
      <c r="V2" s="211"/>
      <c r="W2" s="211"/>
      <c r="X2" s="211"/>
      <c r="Y2" s="211"/>
      <c r="Z2" s="211"/>
    </row>
    <row r="3" customFormat="false" ht="15" hidden="false" customHeight="true" outlineLevel="0" collapsed="false">
      <c r="A3" s="214" t="s">
        <v>106</v>
      </c>
      <c r="B3" s="214"/>
      <c r="C3" s="214"/>
      <c r="D3" s="214"/>
      <c r="E3" s="214"/>
      <c r="F3" s="214"/>
      <c r="G3" s="211"/>
      <c r="H3" s="211"/>
      <c r="I3" s="211"/>
      <c r="J3" s="211"/>
      <c r="K3" s="211"/>
      <c r="L3" s="211"/>
      <c r="M3" s="211"/>
      <c r="N3" s="211"/>
      <c r="O3" s="211"/>
      <c r="P3" s="211"/>
      <c r="Q3" s="211"/>
      <c r="R3" s="211"/>
      <c r="S3" s="211"/>
      <c r="T3" s="211"/>
      <c r="U3" s="211"/>
      <c r="V3" s="211"/>
      <c r="W3" s="211"/>
      <c r="X3" s="211"/>
      <c r="Y3" s="211"/>
      <c r="Z3" s="211"/>
    </row>
    <row r="4" customFormat="false" ht="15.75" hidden="false" customHeight="true" outlineLevel="0" collapsed="false">
      <c r="A4" s="215" t="s">
        <v>8</v>
      </c>
      <c r="B4" s="216" t="s">
        <v>311</v>
      </c>
      <c r="C4" s="216"/>
      <c r="D4" s="215" t="s">
        <v>312</v>
      </c>
      <c r="E4" s="217" t="s">
        <v>313</v>
      </c>
      <c r="F4" s="217" t="s">
        <v>314</v>
      </c>
      <c r="G4" s="211"/>
      <c r="H4" s="211"/>
      <c r="I4" s="211"/>
      <c r="J4" s="211"/>
      <c r="K4" s="211"/>
      <c r="L4" s="211"/>
      <c r="M4" s="211"/>
      <c r="N4" s="211"/>
      <c r="O4" s="211"/>
      <c r="P4" s="211"/>
      <c r="Q4" s="211"/>
      <c r="R4" s="211"/>
      <c r="S4" s="211"/>
      <c r="T4" s="211"/>
      <c r="U4" s="211"/>
      <c r="V4" s="211"/>
      <c r="W4" s="211"/>
      <c r="X4" s="211"/>
      <c r="Y4" s="211"/>
      <c r="Z4" s="211"/>
    </row>
    <row r="5" customFormat="false" ht="15" hidden="false" customHeight="true" outlineLevel="0" collapsed="false">
      <c r="A5" s="216" t="s">
        <v>104</v>
      </c>
      <c r="B5" s="218" t="s">
        <v>315</v>
      </c>
      <c r="C5" s="218"/>
      <c r="D5" s="218" t="s">
        <v>316</v>
      </c>
      <c r="E5" s="219" t="n">
        <v>29079</v>
      </c>
      <c r="F5" s="219" t="n">
        <v>107.7</v>
      </c>
      <c r="G5" s="211"/>
      <c r="H5" s="211"/>
      <c r="I5" s="211"/>
      <c r="J5" s="211"/>
      <c r="K5" s="211"/>
      <c r="L5" s="211"/>
      <c r="M5" s="211"/>
      <c r="N5" s="211"/>
      <c r="O5" s="211"/>
      <c r="P5" s="211"/>
      <c r="Q5" s="211"/>
      <c r="R5" s="211"/>
      <c r="S5" s="211"/>
      <c r="T5" s="211"/>
      <c r="U5" s="211"/>
      <c r="V5" s="211"/>
      <c r="W5" s="211"/>
      <c r="X5" s="211"/>
      <c r="Y5" s="211"/>
      <c r="Z5" s="211"/>
    </row>
    <row r="6" customFormat="false" ht="15" hidden="false" customHeight="true" outlineLevel="0" collapsed="false">
      <c r="A6" s="216"/>
      <c r="B6" s="218" t="s">
        <v>317</v>
      </c>
      <c r="C6" s="218"/>
      <c r="D6" s="218" t="s">
        <v>318</v>
      </c>
      <c r="E6" s="219" t="n">
        <v>14796</v>
      </c>
      <c r="F6" s="219" t="n">
        <v>54.8</v>
      </c>
      <c r="G6" s="211"/>
      <c r="H6" s="211"/>
      <c r="I6" s="211"/>
      <c r="J6" s="211"/>
      <c r="K6" s="211"/>
      <c r="L6" s="211"/>
      <c r="M6" s="211"/>
      <c r="N6" s="211"/>
      <c r="O6" s="211"/>
      <c r="P6" s="211"/>
      <c r="Q6" s="211"/>
      <c r="R6" s="211"/>
      <c r="S6" s="211"/>
      <c r="T6" s="211"/>
      <c r="U6" s="211"/>
      <c r="V6" s="211"/>
      <c r="W6" s="211"/>
      <c r="X6" s="211"/>
      <c r="Y6" s="211"/>
      <c r="Z6" s="211"/>
    </row>
    <row r="7" customFormat="false" ht="15" hidden="false" customHeight="true" outlineLevel="0" collapsed="false">
      <c r="A7" s="216"/>
      <c r="B7" s="218" t="s">
        <v>319</v>
      </c>
      <c r="C7" s="218"/>
      <c r="D7" s="218" t="s">
        <v>320</v>
      </c>
      <c r="E7" s="219" t="n">
        <v>13116.6</v>
      </c>
      <c r="F7" s="219" t="n">
        <v>48.58</v>
      </c>
      <c r="G7" s="211"/>
      <c r="H7" s="211"/>
      <c r="I7" s="211"/>
      <c r="J7" s="211"/>
      <c r="K7" s="211"/>
      <c r="L7" s="211"/>
      <c r="M7" s="211"/>
      <c r="N7" s="211"/>
      <c r="O7" s="211"/>
      <c r="P7" s="211"/>
      <c r="Q7" s="211"/>
      <c r="R7" s="211"/>
      <c r="S7" s="211"/>
      <c r="T7" s="211"/>
      <c r="U7" s="211"/>
      <c r="V7" s="211"/>
      <c r="W7" s="211"/>
      <c r="X7" s="211"/>
      <c r="Y7" s="211"/>
      <c r="Z7" s="211"/>
    </row>
    <row r="8" customFormat="false" ht="15" hidden="false" customHeight="true" outlineLevel="0" collapsed="false">
      <c r="A8" s="216"/>
      <c r="B8" s="218" t="s">
        <v>321</v>
      </c>
      <c r="C8" s="218"/>
      <c r="D8" s="218" t="s">
        <v>322</v>
      </c>
      <c r="E8" s="219" t="n">
        <v>12896.08</v>
      </c>
      <c r="F8" s="219" t="n">
        <v>46.61</v>
      </c>
      <c r="G8" s="211"/>
      <c r="H8" s="211"/>
      <c r="I8" s="211"/>
      <c r="J8" s="211"/>
      <c r="K8" s="211"/>
      <c r="L8" s="211"/>
      <c r="M8" s="211"/>
      <c r="N8" s="211"/>
      <c r="O8" s="211"/>
      <c r="P8" s="211"/>
      <c r="Q8" s="211"/>
      <c r="R8" s="211"/>
      <c r="S8" s="211"/>
      <c r="T8" s="211"/>
      <c r="U8" s="211"/>
      <c r="V8" s="211"/>
      <c r="W8" s="211"/>
      <c r="X8" s="211"/>
      <c r="Y8" s="211"/>
      <c r="Z8" s="211"/>
    </row>
    <row r="9" customFormat="false" ht="15.75" hidden="false" customHeight="true" outlineLevel="0" collapsed="false">
      <c r="A9" s="216"/>
      <c r="B9" s="218" t="s">
        <v>323</v>
      </c>
      <c r="C9" s="218"/>
      <c r="D9" s="218" t="s">
        <v>324</v>
      </c>
      <c r="E9" s="219" t="n">
        <v>14256</v>
      </c>
      <c r="F9" s="219" t="n">
        <v>52.8</v>
      </c>
      <c r="G9" s="211"/>
      <c r="H9" s="211"/>
      <c r="I9" s="211"/>
      <c r="J9" s="211"/>
      <c r="K9" s="211"/>
      <c r="L9" s="211"/>
      <c r="M9" s="211"/>
      <c r="N9" s="211"/>
      <c r="O9" s="211"/>
      <c r="P9" s="211"/>
      <c r="Q9" s="211"/>
      <c r="R9" s="211"/>
      <c r="S9" s="211"/>
      <c r="T9" s="211"/>
      <c r="U9" s="211"/>
      <c r="V9" s="211"/>
      <c r="W9" s="211"/>
      <c r="X9" s="211"/>
      <c r="Y9" s="211"/>
      <c r="Z9" s="211"/>
    </row>
    <row r="10" customFormat="false" ht="14.4" hidden="false" customHeight="false" outlineLevel="0" collapsed="false">
      <c r="A10" s="220"/>
      <c r="B10" s="221" t="s">
        <v>325</v>
      </c>
      <c r="C10" s="221"/>
      <c r="D10" s="221"/>
      <c r="E10" s="219" t="n">
        <f aca="false">AVERAGE(E5:E9)</f>
        <v>16828.736</v>
      </c>
      <c r="F10" s="219" t="n">
        <f aca="false">AVERAGE(F5:F9)</f>
        <v>62.098</v>
      </c>
      <c r="G10" s="211"/>
      <c r="H10" s="211"/>
      <c r="I10" s="211"/>
      <c r="J10" s="211"/>
      <c r="K10" s="211"/>
      <c r="L10" s="211"/>
      <c r="M10" s="211"/>
      <c r="N10" s="211"/>
      <c r="O10" s="211"/>
      <c r="P10" s="211"/>
      <c r="Q10" s="211"/>
      <c r="R10" s="211"/>
      <c r="S10" s="211"/>
      <c r="T10" s="211"/>
      <c r="U10" s="211"/>
      <c r="V10" s="211"/>
      <c r="W10" s="211"/>
      <c r="X10" s="211"/>
      <c r="Y10" s="211"/>
      <c r="Z10" s="211"/>
    </row>
    <row r="11" customFormat="false" ht="14.4" hidden="false" customHeight="false" outlineLevel="0" collapsed="false">
      <c r="A11" s="222"/>
      <c r="B11" s="222"/>
      <c r="C11" s="222"/>
      <c r="D11" s="222"/>
      <c r="E11" s="222"/>
      <c r="F11" s="223"/>
      <c r="G11" s="211"/>
      <c r="H11" s="211"/>
      <c r="I11" s="211"/>
      <c r="J11" s="211"/>
      <c r="K11" s="211"/>
      <c r="L11" s="211"/>
      <c r="M11" s="211"/>
      <c r="N11" s="211"/>
      <c r="O11" s="211"/>
      <c r="P11" s="211"/>
      <c r="Q11" s="211"/>
      <c r="R11" s="211"/>
      <c r="S11" s="211"/>
      <c r="T11" s="211"/>
      <c r="U11" s="211"/>
      <c r="V11" s="211"/>
      <c r="W11" s="211"/>
      <c r="X11" s="211"/>
      <c r="Y11" s="211"/>
      <c r="Z11" s="211"/>
    </row>
    <row r="12" customFormat="false" ht="15.75" hidden="false" customHeight="true" outlineLevel="0" collapsed="false">
      <c r="A12" s="214" t="s">
        <v>31</v>
      </c>
      <c r="B12" s="214"/>
      <c r="C12" s="214"/>
      <c r="D12" s="214"/>
      <c r="E12" s="214"/>
      <c r="F12" s="214"/>
      <c r="G12" s="211"/>
      <c r="H12" s="211"/>
      <c r="I12" s="211"/>
      <c r="J12" s="211"/>
      <c r="K12" s="211"/>
      <c r="L12" s="211"/>
      <c r="M12" s="211"/>
      <c r="N12" s="211"/>
      <c r="O12" s="211"/>
      <c r="P12" s="211"/>
      <c r="Q12" s="211"/>
      <c r="R12" s="211"/>
      <c r="S12" s="211"/>
      <c r="T12" s="211"/>
      <c r="U12" s="211"/>
      <c r="V12" s="211"/>
      <c r="W12" s="211"/>
      <c r="X12" s="211"/>
      <c r="Y12" s="211"/>
      <c r="Z12" s="211"/>
    </row>
    <row r="13" customFormat="false" ht="14.4" hidden="false" customHeight="false" outlineLevel="0" collapsed="false">
      <c r="A13" s="215" t="s">
        <v>8</v>
      </c>
      <c r="B13" s="216" t="s">
        <v>311</v>
      </c>
      <c r="C13" s="216"/>
      <c r="D13" s="215" t="s">
        <v>312</v>
      </c>
      <c r="E13" s="217" t="s">
        <v>313</v>
      </c>
      <c r="F13" s="217" t="s">
        <v>314</v>
      </c>
      <c r="G13" s="211"/>
      <c r="H13" s="211"/>
      <c r="I13" s="211"/>
      <c r="J13" s="211"/>
      <c r="K13" s="211"/>
      <c r="L13" s="211"/>
      <c r="M13" s="211"/>
      <c r="N13" s="211"/>
      <c r="O13" s="211"/>
      <c r="P13" s="211"/>
      <c r="Q13" s="211"/>
      <c r="R13" s="211"/>
      <c r="S13" s="211"/>
      <c r="T13" s="211"/>
      <c r="U13" s="211"/>
      <c r="V13" s="211"/>
      <c r="W13" s="211"/>
      <c r="X13" s="211"/>
      <c r="Y13" s="211"/>
      <c r="Z13" s="211"/>
    </row>
    <row r="14" customFormat="false" ht="14.4" hidden="false" customHeight="false" outlineLevel="0" collapsed="false">
      <c r="A14" s="216" t="s">
        <v>110</v>
      </c>
      <c r="B14" s="218" t="s">
        <v>326</v>
      </c>
      <c r="C14" s="218"/>
      <c r="D14" s="218" t="s">
        <v>316</v>
      </c>
      <c r="E14" s="219" t="n">
        <v>1068.9</v>
      </c>
      <c r="F14" s="219" t="n">
        <v>356.3</v>
      </c>
      <c r="G14" s="211"/>
      <c r="H14" s="211"/>
      <c r="I14" s="211"/>
      <c r="J14" s="211"/>
      <c r="K14" s="211"/>
      <c r="L14" s="211"/>
      <c r="M14" s="211"/>
      <c r="N14" s="211"/>
      <c r="O14" s="211"/>
      <c r="P14" s="211"/>
      <c r="Q14" s="211"/>
      <c r="R14" s="211"/>
      <c r="S14" s="211"/>
      <c r="T14" s="211"/>
      <c r="U14" s="211"/>
      <c r="V14" s="211"/>
      <c r="W14" s="211"/>
      <c r="X14" s="211"/>
      <c r="Y14" s="211"/>
      <c r="Z14" s="211"/>
    </row>
    <row r="15" customFormat="false" ht="14.4" hidden="false" customHeight="false" outlineLevel="0" collapsed="false">
      <c r="A15" s="216"/>
      <c r="B15" s="218" t="s">
        <v>327</v>
      </c>
      <c r="C15" s="218"/>
      <c r="D15" s="218"/>
      <c r="E15" s="219"/>
      <c r="F15" s="219"/>
      <c r="G15" s="211"/>
      <c r="H15" s="211"/>
      <c r="I15" s="211"/>
      <c r="J15" s="211"/>
      <c r="K15" s="211"/>
      <c r="L15" s="211"/>
      <c r="M15" s="211"/>
      <c r="N15" s="211"/>
      <c r="O15" s="211"/>
      <c r="P15" s="211"/>
      <c r="Q15" s="211"/>
      <c r="R15" s="211"/>
      <c r="S15" s="211"/>
      <c r="T15" s="211"/>
      <c r="U15" s="211"/>
      <c r="V15" s="211"/>
      <c r="W15" s="211"/>
      <c r="X15" s="211"/>
      <c r="Y15" s="211"/>
      <c r="Z15" s="211"/>
    </row>
    <row r="16" customFormat="false" ht="14.4" hidden="false" customHeight="false" outlineLevel="0" collapsed="false">
      <c r="A16" s="216"/>
      <c r="B16" s="218" t="s">
        <v>328</v>
      </c>
      <c r="C16" s="218"/>
      <c r="D16" s="224"/>
      <c r="E16" s="225"/>
      <c r="F16" s="223"/>
      <c r="G16" s="211"/>
      <c r="H16" s="211"/>
      <c r="I16" s="211"/>
      <c r="J16" s="211"/>
      <c r="K16" s="211"/>
      <c r="L16" s="211"/>
      <c r="M16" s="211"/>
      <c r="N16" s="211"/>
      <c r="O16" s="211"/>
      <c r="P16" s="211"/>
      <c r="Q16" s="211"/>
      <c r="R16" s="211"/>
      <c r="S16" s="211"/>
      <c r="T16" s="211"/>
      <c r="U16" s="211"/>
      <c r="V16" s="211"/>
      <c r="W16" s="211"/>
      <c r="X16" s="211"/>
      <c r="Y16" s="211"/>
      <c r="Z16" s="211"/>
    </row>
    <row r="17" customFormat="false" ht="14.4" hidden="false" customHeight="false" outlineLevel="0" collapsed="false">
      <c r="A17" s="226"/>
      <c r="B17" s="221" t="s">
        <v>325</v>
      </c>
      <c r="C17" s="221"/>
      <c r="D17" s="221"/>
      <c r="E17" s="219" t="n">
        <f aca="false">AVERAGE(E14:E16)</f>
        <v>1068.9</v>
      </c>
      <c r="F17" s="219" t="n">
        <f aca="false">AVERAGE(F14:F16)</f>
        <v>356.3</v>
      </c>
      <c r="G17" s="211"/>
      <c r="H17" s="211"/>
      <c r="I17" s="211"/>
      <c r="J17" s="211"/>
      <c r="K17" s="211"/>
      <c r="L17" s="211"/>
      <c r="M17" s="211"/>
      <c r="N17" s="211"/>
      <c r="O17" s="211"/>
      <c r="P17" s="211"/>
      <c r="Q17" s="211"/>
      <c r="R17" s="211"/>
      <c r="S17" s="211"/>
      <c r="T17" s="211"/>
      <c r="U17" s="211"/>
      <c r="V17" s="211"/>
      <c r="W17" s="211"/>
      <c r="X17" s="211"/>
      <c r="Y17" s="211"/>
      <c r="Z17" s="211"/>
    </row>
    <row r="18" customFormat="false" ht="14.4" hidden="false" customHeight="false" outlineLevel="0" collapsed="false">
      <c r="A18" s="227"/>
      <c r="B18" s="227"/>
      <c r="C18" s="227"/>
      <c r="D18" s="227"/>
      <c r="E18" s="227"/>
      <c r="F18" s="223"/>
      <c r="G18" s="211"/>
      <c r="H18" s="211"/>
      <c r="I18" s="211"/>
      <c r="J18" s="211"/>
      <c r="K18" s="211"/>
      <c r="L18" s="211"/>
      <c r="M18" s="211"/>
      <c r="N18" s="211"/>
      <c r="O18" s="211"/>
      <c r="P18" s="211"/>
      <c r="Q18" s="211"/>
      <c r="R18" s="211"/>
      <c r="S18" s="211"/>
      <c r="T18" s="211"/>
      <c r="U18" s="211"/>
      <c r="V18" s="211"/>
      <c r="W18" s="211"/>
      <c r="X18" s="211"/>
      <c r="Y18" s="211"/>
      <c r="Z18" s="211"/>
    </row>
    <row r="19" customFormat="false" ht="15.75" hidden="true" customHeight="true" outlineLevel="0" collapsed="false">
      <c r="A19" s="228" t="s">
        <v>329</v>
      </c>
      <c r="B19" s="214" t="s">
        <v>330</v>
      </c>
      <c r="C19" s="214"/>
      <c r="D19" s="214"/>
      <c r="E19" s="214"/>
      <c r="F19" s="214"/>
      <c r="G19" s="211"/>
      <c r="H19" s="211"/>
      <c r="I19" s="211"/>
      <c r="J19" s="211"/>
      <c r="K19" s="211"/>
      <c r="L19" s="211"/>
      <c r="M19" s="211"/>
      <c r="N19" s="211"/>
      <c r="O19" s="211"/>
      <c r="P19" s="211"/>
      <c r="Q19" s="211"/>
      <c r="R19" s="211"/>
      <c r="S19" s="211"/>
      <c r="T19" s="211"/>
      <c r="U19" s="211"/>
      <c r="V19" s="211"/>
      <c r="W19" s="211"/>
      <c r="X19" s="211"/>
      <c r="Y19" s="211"/>
      <c r="Z19" s="211"/>
    </row>
    <row r="20" customFormat="false" ht="14.4" hidden="true" customHeight="false" outlineLevel="0" collapsed="false">
      <c r="A20" s="228"/>
      <c r="B20" s="215" t="s">
        <v>331</v>
      </c>
      <c r="C20" s="215" t="s">
        <v>7</v>
      </c>
      <c r="D20" s="215" t="s">
        <v>312</v>
      </c>
      <c r="E20" s="217" t="s">
        <v>313</v>
      </c>
      <c r="F20" s="217" t="s">
        <v>314</v>
      </c>
      <c r="G20" s="211"/>
      <c r="H20" s="211"/>
      <c r="I20" s="211"/>
      <c r="J20" s="211"/>
      <c r="K20" s="211"/>
      <c r="L20" s="211"/>
      <c r="M20" s="211"/>
      <c r="N20" s="211"/>
      <c r="O20" s="211"/>
      <c r="P20" s="211"/>
      <c r="Q20" s="211"/>
      <c r="R20" s="211"/>
      <c r="S20" s="211"/>
      <c r="T20" s="211"/>
      <c r="U20" s="211"/>
      <c r="V20" s="211"/>
      <c r="W20" s="211"/>
      <c r="X20" s="211"/>
      <c r="Y20" s="211"/>
      <c r="Z20" s="211"/>
    </row>
    <row r="21" customFormat="false" ht="14.4" hidden="true" customHeight="false" outlineLevel="0" collapsed="false">
      <c r="A21" s="228"/>
      <c r="B21" s="224" t="s">
        <v>332</v>
      </c>
      <c r="C21" s="224" t="s">
        <v>333</v>
      </c>
      <c r="D21" s="224" t="s">
        <v>334</v>
      </c>
      <c r="E21" s="225" t="n">
        <v>1781.33</v>
      </c>
      <c r="F21" s="229" t="n">
        <f aca="false">E21/C21</f>
        <v>1781.33</v>
      </c>
      <c r="G21" s="211"/>
      <c r="H21" s="211"/>
      <c r="I21" s="211"/>
      <c r="J21" s="211"/>
      <c r="K21" s="211"/>
      <c r="L21" s="211"/>
      <c r="M21" s="211"/>
      <c r="N21" s="211"/>
      <c r="O21" s="211"/>
      <c r="P21" s="211"/>
      <c r="Q21" s="211"/>
      <c r="R21" s="211"/>
      <c r="S21" s="211"/>
      <c r="T21" s="211"/>
      <c r="U21" s="211"/>
      <c r="V21" s="211"/>
      <c r="W21" s="211"/>
      <c r="X21" s="211"/>
      <c r="Y21" s="211"/>
      <c r="Z21" s="211"/>
    </row>
    <row r="22" customFormat="false" ht="14.4" hidden="true" customHeight="false" outlineLevel="0" collapsed="false">
      <c r="A22" s="228"/>
      <c r="B22" s="224" t="s">
        <v>335</v>
      </c>
      <c r="C22" s="224" t="s">
        <v>333</v>
      </c>
      <c r="D22" s="224" t="s">
        <v>336</v>
      </c>
      <c r="E22" s="225" t="n">
        <v>1570</v>
      </c>
      <c r="F22" s="229" t="n">
        <f aca="false">E22/C22</f>
        <v>1570</v>
      </c>
      <c r="G22" s="211"/>
      <c r="H22" s="211"/>
      <c r="I22" s="211"/>
      <c r="J22" s="211"/>
      <c r="K22" s="211"/>
      <c r="L22" s="211"/>
      <c r="M22" s="211"/>
      <c r="N22" s="211"/>
      <c r="O22" s="211"/>
      <c r="P22" s="211"/>
      <c r="Q22" s="211"/>
      <c r="R22" s="211"/>
      <c r="S22" s="211"/>
      <c r="T22" s="211"/>
      <c r="U22" s="211"/>
      <c r="V22" s="211"/>
      <c r="W22" s="211"/>
      <c r="X22" s="211"/>
      <c r="Y22" s="211"/>
      <c r="Z22" s="211"/>
    </row>
    <row r="23" customFormat="false" ht="15.75" hidden="true" customHeight="true" outlineLevel="0" collapsed="false">
      <c r="A23" s="228"/>
      <c r="B23" s="224" t="s">
        <v>337</v>
      </c>
      <c r="C23" s="224" t="s">
        <v>333</v>
      </c>
      <c r="D23" s="224" t="s">
        <v>338</v>
      </c>
      <c r="E23" s="225" t="n">
        <v>1437</v>
      </c>
      <c r="F23" s="229" t="n">
        <f aca="false">E23/C23</f>
        <v>1437</v>
      </c>
      <c r="G23" s="211"/>
      <c r="H23" s="211"/>
      <c r="I23" s="211"/>
      <c r="J23" s="211"/>
      <c r="K23" s="211"/>
      <c r="L23" s="211"/>
      <c r="M23" s="211"/>
      <c r="N23" s="211"/>
      <c r="O23" s="211"/>
      <c r="P23" s="211"/>
      <c r="Q23" s="211"/>
      <c r="R23" s="211"/>
      <c r="S23" s="211"/>
      <c r="T23" s="211"/>
      <c r="U23" s="211"/>
      <c r="V23" s="211"/>
      <c r="W23" s="211"/>
      <c r="X23" s="211"/>
      <c r="Y23" s="211"/>
      <c r="Z23" s="211"/>
    </row>
    <row r="24" customFormat="false" ht="15.75" hidden="true" customHeight="true" outlineLevel="0" collapsed="false">
      <c r="A24" s="228"/>
      <c r="B24" s="221" t="s">
        <v>325</v>
      </c>
      <c r="C24" s="221"/>
      <c r="D24" s="221"/>
      <c r="E24" s="219" t="n">
        <f aca="false">AVERAGE(E21:E23)</f>
        <v>1596.11</v>
      </c>
      <c r="F24" s="219" t="n">
        <f aca="false">AVERAGE(F21:F23)</f>
        <v>1596.11</v>
      </c>
      <c r="G24" s="211"/>
      <c r="H24" s="211"/>
      <c r="I24" s="211"/>
      <c r="J24" s="211"/>
      <c r="K24" s="211"/>
      <c r="L24" s="211"/>
      <c r="M24" s="211"/>
      <c r="N24" s="211"/>
      <c r="O24" s="211"/>
      <c r="P24" s="211"/>
      <c r="Q24" s="211"/>
      <c r="R24" s="211"/>
      <c r="S24" s="211"/>
      <c r="T24" s="211"/>
      <c r="U24" s="211"/>
      <c r="V24" s="211"/>
      <c r="W24" s="211"/>
      <c r="X24" s="211"/>
      <c r="Y24" s="211"/>
      <c r="Z24" s="211"/>
    </row>
    <row r="25" customFormat="false" ht="15" hidden="true" customHeight="true" outlineLevel="0" collapsed="false">
      <c r="A25" s="230"/>
      <c r="B25" s="230"/>
      <c r="C25" s="230"/>
      <c r="D25" s="230"/>
      <c r="E25" s="223"/>
      <c r="F25" s="223"/>
      <c r="G25" s="211"/>
      <c r="H25" s="211"/>
      <c r="I25" s="211"/>
      <c r="J25" s="211"/>
      <c r="K25" s="211"/>
      <c r="L25" s="211"/>
      <c r="M25" s="211"/>
      <c r="N25" s="211"/>
      <c r="O25" s="211"/>
      <c r="P25" s="211"/>
      <c r="Q25" s="211"/>
      <c r="R25" s="211"/>
      <c r="S25" s="211"/>
      <c r="T25" s="211"/>
      <c r="U25" s="211"/>
      <c r="V25" s="211"/>
      <c r="W25" s="211"/>
      <c r="X25" s="211"/>
      <c r="Y25" s="211"/>
      <c r="Z25" s="211"/>
    </row>
    <row r="26" customFormat="false" ht="16.5" hidden="false" customHeight="true" outlineLevel="0" collapsed="false">
      <c r="A26" s="214" t="s">
        <v>117</v>
      </c>
      <c r="B26" s="214"/>
      <c r="C26" s="214"/>
      <c r="D26" s="214"/>
      <c r="E26" s="214"/>
      <c r="F26" s="214"/>
      <c r="G26" s="211"/>
      <c r="H26" s="211"/>
      <c r="I26" s="211"/>
      <c r="J26" s="211"/>
      <c r="K26" s="211"/>
      <c r="L26" s="211"/>
      <c r="M26" s="211"/>
      <c r="N26" s="211"/>
      <c r="O26" s="211"/>
      <c r="P26" s="211"/>
      <c r="Q26" s="211"/>
      <c r="R26" s="211"/>
      <c r="S26" s="211"/>
      <c r="T26" s="211"/>
      <c r="U26" s="211"/>
      <c r="V26" s="211"/>
      <c r="W26" s="211"/>
      <c r="X26" s="211"/>
      <c r="Y26" s="211"/>
      <c r="Z26" s="211"/>
    </row>
    <row r="27" customFormat="false" ht="15" hidden="false" customHeight="true" outlineLevel="0" collapsed="false">
      <c r="A27" s="215" t="s">
        <v>8</v>
      </c>
      <c r="B27" s="216" t="s">
        <v>311</v>
      </c>
      <c r="C27" s="216"/>
      <c r="D27" s="215" t="s">
        <v>312</v>
      </c>
      <c r="E27" s="217" t="s">
        <v>313</v>
      </c>
      <c r="F27" s="217" t="s">
        <v>314</v>
      </c>
      <c r="G27" s="211"/>
      <c r="H27" s="211"/>
      <c r="I27" s="211"/>
      <c r="J27" s="211"/>
      <c r="K27" s="211"/>
      <c r="L27" s="211"/>
      <c r="M27" s="211"/>
      <c r="N27" s="211"/>
      <c r="O27" s="211"/>
      <c r="P27" s="211"/>
      <c r="Q27" s="211"/>
      <c r="R27" s="211"/>
      <c r="S27" s="211"/>
      <c r="T27" s="211"/>
      <c r="U27" s="211"/>
      <c r="V27" s="211"/>
      <c r="W27" s="211"/>
      <c r="X27" s="211"/>
      <c r="Y27" s="211"/>
      <c r="Z27" s="211"/>
    </row>
    <row r="28" customFormat="false" ht="15.75" hidden="false" customHeight="true" outlineLevel="0" collapsed="false">
      <c r="A28" s="216" t="s">
        <v>116</v>
      </c>
      <c r="B28" s="218" t="s">
        <v>332</v>
      </c>
      <c r="C28" s="218"/>
      <c r="D28" s="218" t="s">
        <v>316</v>
      </c>
      <c r="E28" s="219" t="n">
        <v>1994.7</v>
      </c>
      <c r="F28" s="219" t="n">
        <v>664.9</v>
      </c>
      <c r="G28" s="211"/>
      <c r="H28" s="211"/>
      <c r="I28" s="211"/>
      <c r="J28" s="211"/>
      <c r="K28" s="211"/>
      <c r="L28" s="211"/>
      <c r="M28" s="211"/>
      <c r="N28" s="211"/>
      <c r="O28" s="211"/>
      <c r="P28" s="211"/>
      <c r="Q28" s="211"/>
      <c r="R28" s="211"/>
      <c r="S28" s="211"/>
      <c r="T28" s="211"/>
      <c r="U28" s="211"/>
      <c r="V28" s="211"/>
      <c r="W28" s="211"/>
      <c r="X28" s="211"/>
      <c r="Y28" s="211"/>
      <c r="Z28" s="211"/>
    </row>
    <row r="29" customFormat="false" ht="15.75" hidden="false" customHeight="true" outlineLevel="0" collapsed="false">
      <c r="A29" s="216"/>
      <c r="B29" s="218" t="s">
        <v>335</v>
      </c>
      <c r="C29" s="218"/>
      <c r="D29" s="218" t="s">
        <v>324</v>
      </c>
      <c r="E29" s="219" t="n">
        <v>2685</v>
      </c>
      <c r="F29" s="219" t="n">
        <v>895</v>
      </c>
      <c r="G29" s="211"/>
      <c r="H29" s="211"/>
      <c r="I29" s="211"/>
      <c r="J29" s="211"/>
      <c r="K29" s="211"/>
      <c r="L29" s="211"/>
      <c r="M29" s="211"/>
      <c r="N29" s="211"/>
      <c r="O29" s="211"/>
      <c r="P29" s="211"/>
      <c r="Q29" s="211"/>
      <c r="R29" s="211"/>
      <c r="S29" s="211"/>
      <c r="T29" s="211"/>
      <c r="U29" s="211"/>
      <c r="V29" s="211"/>
      <c r="W29" s="211"/>
      <c r="X29" s="211"/>
      <c r="Y29" s="211"/>
      <c r="Z29" s="211"/>
    </row>
    <row r="30" customFormat="false" ht="15.75" hidden="false" customHeight="true" outlineLevel="0" collapsed="false">
      <c r="A30" s="216"/>
      <c r="B30" s="218" t="s">
        <v>337</v>
      </c>
      <c r="C30" s="218"/>
      <c r="D30" s="224"/>
      <c r="E30" s="225"/>
      <c r="F30" s="223"/>
      <c r="G30" s="211"/>
      <c r="H30" s="211"/>
      <c r="I30" s="211"/>
      <c r="J30" s="211"/>
      <c r="K30" s="211"/>
      <c r="L30" s="211"/>
      <c r="M30" s="211"/>
      <c r="N30" s="211"/>
      <c r="O30" s="211"/>
      <c r="P30" s="211"/>
      <c r="Q30" s="211"/>
      <c r="R30" s="211"/>
      <c r="S30" s="211"/>
      <c r="T30" s="211"/>
      <c r="U30" s="211"/>
      <c r="V30" s="211"/>
      <c r="W30" s="211"/>
      <c r="X30" s="211"/>
      <c r="Y30" s="211"/>
      <c r="Z30" s="211"/>
    </row>
    <row r="31" customFormat="false" ht="15.75" hidden="false" customHeight="true" outlineLevel="0" collapsed="false">
      <c r="A31" s="226"/>
      <c r="B31" s="221" t="s">
        <v>325</v>
      </c>
      <c r="C31" s="221"/>
      <c r="D31" s="221"/>
      <c r="E31" s="219" t="n">
        <f aca="false">AVERAGE(E28:E30)</f>
        <v>2339.85</v>
      </c>
      <c r="F31" s="219" t="n">
        <f aca="false">AVERAGE(F28:F30)</f>
        <v>779.95</v>
      </c>
      <c r="G31" s="211"/>
      <c r="H31" s="211"/>
      <c r="I31" s="211"/>
      <c r="J31" s="211"/>
      <c r="K31" s="211"/>
      <c r="L31" s="211"/>
      <c r="M31" s="211"/>
      <c r="N31" s="211"/>
      <c r="O31" s="211"/>
      <c r="P31" s="211"/>
      <c r="Q31" s="211"/>
      <c r="R31" s="211"/>
      <c r="S31" s="211"/>
      <c r="T31" s="211"/>
      <c r="U31" s="211"/>
      <c r="V31" s="211"/>
      <c r="W31" s="211"/>
      <c r="X31" s="211"/>
      <c r="Y31" s="211"/>
      <c r="Z31" s="211"/>
    </row>
    <row r="32" customFormat="false" ht="15" hidden="false" customHeight="true" outlineLevel="0" collapsed="false">
      <c r="A32" s="211"/>
      <c r="B32" s="211"/>
      <c r="C32" s="211"/>
      <c r="D32" s="211"/>
      <c r="E32" s="231"/>
      <c r="F32" s="231"/>
      <c r="G32" s="211"/>
      <c r="H32" s="211"/>
      <c r="I32" s="211"/>
      <c r="J32" s="211"/>
      <c r="K32" s="211"/>
      <c r="L32" s="211"/>
      <c r="M32" s="211"/>
      <c r="N32" s="211"/>
      <c r="O32" s="211"/>
      <c r="P32" s="211"/>
      <c r="Q32" s="211"/>
      <c r="R32" s="211"/>
      <c r="S32" s="211"/>
      <c r="T32" s="211"/>
      <c r="U32" s="211"/>
      <c r="V32" s="211"/>
      <c r="W32" s="211"/>
      <c r="X32" s="211"/>
      <c r="Y32" s="211"/>
      <c r="Z32" s="211"/>
    </row>
    <row r="33" customFormat="false" ht="16.5" hidden="false" customHeight="true" outlineLevel="0" collapsed="false">
      <c r="A33" s="214" t="s">
        <v>339</v>
      </c>
      <c r="B33" s="214"/>
      <c r="C33" s="214"/>
      <c r="D33" s="214"/>
      <c r="E33" s="214"/>
      <c r="F33" s="214"/>
      <c r="G33" s="211"/>
      <c r="H33" s="211"/>
      <c r="I33" s="211"/>
      <c r="J33" s="211"/>
      <c r="K33" s="211"/>
      <c r="L33" s="211"/>
      <c r="M33" s="211"/>
      <c r="N33" s="211"/>
      <c r="O33" s="211"/>
      <c r="P33" s="211"/>
      <c r="Q33" s="211"/>
      <c r="R33" s="211"/>
      <c r="S33" s="211"/>
      <c r="T33" s="211"/>
      <c r="U33" s="211"/>
      <c r="V33" s="211"/>
      <c r="W33" s="211"/>
      <c r="X33" s="211"/>
      <c r="Y33" s="211"/>
      <c r="Z33" s="211"/>
    </row>
    <row r="34" customFormat="false" ht="15" hidden="false" customHeight="true" outlineLevel="0" collapsed="false">
      <c r="A34" s="215" t="s">
        <v>8</v>
      </c>
      <c r="B34" s="216" t="s">
        <v>311</v>
      </c>
      <c r="C34" s="216"/>
      <c r="D34" s="215" t="s">
        <v>312</v>
      </c>
      <c r="E34" s="217" t="s">
        <v>313</v>
      </c>
      <c r="F34" s="217" t="s">
        <v>314</v>
      </c>
      <c r="G34" s="211"/>
      <c r="H34" s="211"/>
      <c r="I34" s="211"/>
      <c r="J34" s="211"/>
      <c r="K34" s="211"/>
      <c r="L34" s="211"/>
      <c r="M34" s="211"/>
      <c r="N34" s="211"/>
      <c r="O34" s="211"/>
      <c r="P34" s="211"/>
      <c r="Q34" s="211"/>
      <c r="R34" s="211"/>
      <c r="S34" s="211"/>
      <c r="T34" s="211"/>
      <c r="U34" s="211"/>
      <c r="V34" s="211"/>
      <c r="W34" s="211"/>
      <c r="X34" s="211"/>
      <c r="Y34" s="211"/>
      <c r="Z34" s="211"/>
    </row>
    <row r="35" customFormat="false" ht="15.75" hidden="false" customHeight="true" outlineLevel="0" collapsed="false">
      <c r="A35" s="216" t="s">
        <v>340</v>
      </c>
      <c r="B35" s="218" t="s">
        <v>341</v>
      </c>
      <c r="C35" s="218"/>
      <c r="D35" s="218" t="s">
        <v>324</v>
      </c>
      <c r="E35" s="219" t="n">
        <f aca="false">276*3</f>
        <v>828</v>
      </c>
      <c r="F35" s="219" t="n">
        <v>276</v>
      </c>
      <c r="G35" s="211"/>
      <c r="H35" s="211"/>
      <c r="I35" s="211"/>
      <c r="J35" s="211"/>
      <c r="K35" s="211"/>
      <c r="L35" s="211"/>
      <c r="M35" s="211"/>
      <c r="N35" s="211"/>
      <c r="O35" s="211"/>
      <c r="P35" s="211"/>
      <c r="Q35" s="211"/>
      <c r="R35" s="211"/>
      <c r="S35" s="211"/>
      <c r="T35" s="211"/>
      <c r="U35" s="211"/>
      <c r="V35" s="211"/>
      <c r="W35" s="211"/>
      <c r="X35" s="211"/>
      <c r="Y35" s="211"/>
      <c r="Z35" s="211"/>
    </row>
    <row r="36" customFormat="false" ht="15.75" hidden="false" customHeight="true" outlineLevel="0" collapsed="false">
      <c r="A36" s="216"/>
      <c r="B36" s="218" t="s">
        <v>342</v>
      </c>
      <c r="C36" s="218"/>
      <c r="D36" s="218" t="s">
        <v>343</v>
      </c>
      <c r="E36" s="219" t="n">
        <f aca="false">314*3</f>
        <v>942</v>
      </c>
      <c r="F36" s="219" t="n">
        <v>314</v>
      </c>
      <c r="G36" s="211"/>
      <c r="H36" s="211"/>
      <c r="I36" s="211"/>
      <c r="J36" s="211"/>
      <c r="K36" s="211"/>
      <c r="L36" s="211"/>
      <c r="M36" s="211"/>
      <c r="N36" s="211"/>
      <c r="O36" s="211"/>
      <c r="P36" s="211"/>
      <c r="Q36" s="211"/>
      <c r="R36" s="211"/>
      <c r="S36" s="211"/>
      <c r="T36" s="211"/>
      <c r="U36" s="211"/>
      <c r="V36" s="211"/>
      <c r="W36" s="211"/>
      <c r="X36" s="211"/>
      <c r="Y36" s="211"/>
      <c r="Z36" s="211"/>
    </row>
    <row r="37" customFormat="false" ht="15.75" hidden="false" customHeight="true" outlineLevel="0" collapsed="false">
      <c r="A37" s="216"/>
      <c r="B37" s="218" t="s">
        <v>344</v>
      </c>
      <c r="C37" s="218"/>
      <c r="D37" s="218" t="s">
        <v>345</v>
      </c>
      <c r="E37" s="219" t="n">
        <f aca="false">289.1*3</f>
        <v>867.3</v>
      </c>
      <c r="F37" s="219" t="n">
        <v>289.1</v>
      </c>
      <c r="G37" s="211"/>
      <c r="H37" s="211"/>
      <c r="I37" s="211"/>
      <c r="J37" s="211"/>
      <c r="K37" s="211"/>
      <c r="L37" s="211"/>
      <c r="M37" s="211"/>
      <c r="N37" s="211"/>
      <c r="O37" s="211"/>
      <c r="P37" s="211"/>
      <c r="Q37" s="211"/>
      <c r="R37" s="211"/>
      <c r="S37" s="211"/>
      <c r="T37" s="211"/>
      <c r="U37" s="211"/>
      <c r="V37" s="211"/>
      <c r="W37" s="211"/>
      <c r="X37" s="211"/>
      <c r="Y37" s="211"/>
      <c r="Z37" s="211"/>
    </row>
    <row r="38" customFormat="false" ht="15.75" hidden="false" customHeight="true" outlineLevel="0" collapsed="false">
      <c r="A38" s="216"/>
      <c r="B38" s="218" t="s">
        <v>346</v>
      </c>
      <c r="C38" s="218"/>
      <c r="D38" s="218" t="s">
        <v>347</v>
      </c>
      <c r="E38" s="219" t="n">
        <f aca="false">226.55*3</f>
        <v>679.65</v>
      </c>
      <c r="F38" s="219" t="n">
        <v>226.55</v>
      </c>
      <c r="G38" s="211"/>
      <c r="H38" s="211"/>
      <c r="I38" s="211"/>
      <c r="J38" s="211"/>
      <c r="K38" s="211"/>
      <c r="L38" s="211"/>
      <c r="M38" s="211"/>
      <c r="N38" s="211"/>
      <c r="O38" s="211"/>
      <c r="P38" s="211"/>
      <c r="Q38" s="211"/>
      <c r="R38" s="211"/>
      <c r="S38" s="211"/>
      <c r="T38" s="211"/>
      <c r="U38" s="211"/>
      <c r="V38" s="211"/>
      <c r="W38" s="211"/>
      <c r="X38" s="211"/>
      <c r="Y38" s="211"/>
      <c r="Z38" s="211"/>
    </row>
    <row r="39" customFormat="false" ht="15.75" hidden="false" customHeight="true" outlineLevel="0" collapsed="false">
      <c r="A39" s="226"/>
      <c r="B39" s="221" t="s">
        <v>325</v>
      </c>
      <c r="C39" s="221"/>
      <c r="D39" s="221"/>
      <c r="E39" s="219" t="n">
        <f aca="false">AVERAGE(E35:E38)</f>
        <v>829.2375</v>
      </c>
      <c r="F39" s="219" t="n">
        <f aca="false">AVERAGE(F35:F38)</f>
        <v>276.4125</v>
      </c>
      <c r="G39" s="211"/>
      <c r="H39" s="211"/>
      <c r="I39" s="211"/>
      <c r="J39" s="211"/>
      <c r="K39" s="211"/>
      <c r="L39" s="211"/>
      <c r="M39" s="211"/>
      <c r="N39" s="211"/>
      <c r="O39" s="211"/>
      <c r="P39" s="211"/>
      <c r="Q39" s="211"/>
      <c r="R39" s="211"/>
      <c r="S39" s="211"/>
      <c r="T39" s="211"/>
      <c r="U39" s="211"/>
      <c r="V39" s="211"/>
      <c r="W39" s="211"/>
      <c r="X39" s="211"/>
      <c r="Y39" s="211"/>
      <c r="Z39" s="211"/>
    </row>
    <row r="40" customFormat="false" ht="63" hidden="false" customHeight="true" outlineLevel="0" collapsed="false">
      <c r="A40" s="211"/>
      <c r="B40" s="211"/>
      <c r="C40" s="232"/>
      <c r="D40" s="232" t="s">
        <v>218</v>
      </c>
      <c r="E40" s="233"/>
      <c r="F40" s="231"/>
      <c r="G40" s="211"/>
      <c r="H40" s="211"/>
      <c r="I40" s="211"/>
      <c r="J40" s="211"/>
      <c r="K40" s="211"/>
      <c r="L40" s="211"/>
      <c r="M40" s="211"/>
      <c r="N40" s="211"/>
      <c r="O40" s="211"/>
      <c r="P40" s="211"/>
      <c r="Q40" s="211"/>
      <c r="R40" s="211"/>
      <c r="S40" s="211"/>
      <c r="T40" s="211"/>
      <c r="U40" s="211"/>
      <c r="V40" s="211"/>
      <c r="W40" s="211"/>
      <c r="X40" s="211"/>
      <c r="Y40" s="211"/>
      <c r="Z40" s="211"/>
    </row>
    <row r="41" customFormat="false" ht="15.75" hidden="false" customHeight="true" outlineLevel="0" collapsed="false"/>
    <row r="42" customFormat="false" ht="15.75" hidden="false" customHeight="true" outlineLevel="0" collapsed="false"/>
    <row r="43" customFormat="false" ht="15.75" hidden="false" customHeight="true" outlineLevel="0" collapsed="false"/>
    <row r="44" customFormat="false" ht="15.75" hidden="false" customHeight="true" outlineLevel="0" collapsed="false"/>
    <row r="45" customFormat="false" ht="15.75" hidden="false" customHeight="true" outlineLevel="0" collapsed="false"/>
    <row r="46" customFormat="false" ht="15.75" hidden="false" customHeight="true" outlineLevel="0" collapsed="false"/>
    <row r="47" customFormat="false" ht="15.75" hidden="false" customHeight="true" outlineLevel="0" collapsed="false"/>
    <row r="48" customFormat="false" ht="15.75" hidden="false" customHeight="true" outlineLevel="0" collapsed="false"/>
    <row r="49" customFormat="false" ht="15.75" hidden="false" customHeight="true" outlineLevel="0" collapsed="false"/>
    <row r="50" customFormat="false" ht="15.75" hidden="false" customHeight="true" outlineLevel="0" collapsed="false"/>
    <row r="51" customFormat="false" ht="15.75" hidden="false" customHeight="true" outlineLevel="0" collapsed="false"/>
    <row r="52" customFormat="false" ht="15.75" hidden="false" customHeight="true" outlineLevel="0" collapsed="false"/>
    <row r="53" customFormat="false" ht="15.75" hidden="false" customHeight="true" outlineLevel="0" collapsed="false"/>
    <row r="54" customFormat="false" ht="15.75" hidden="false" customHeight="true" outlineLevel="0" collapsed="false"/>
    <row r="55" customFormat="false" ht="15.75" hidden="false" customHeight="true" outlineLevel="0" collapsed="false"/>
    <row r="56" customFormat="false" ht="15.75" hidden="false" customHeight="true" outlineLevel="0" collapsed="false"/>
    <row r="57" customFormat="false" ht="15.75" hidden="false" customHeight="true" outlineLevel="0" collapsed="false"/>
    <row r="58" customFormat="false" ht="15.75" hidden="false" customHeight="true" outlineLevel="0" collapsed="false"/>
    <row r="59" customFormat="false" ht="15.75" hidden="false" customHeight="true" outlineLevel="0" collapsed="false"/>
    <row r="60" customFormat="false" ht="15.75" hidden="false" customHeight="true" outlineLevel="0" collapsed="false"/>
    <row r="61" customFormat="false" ht="15.75" hidden="false" customHeight="true" outlineLevel="0" collapsed="false"/>
    <row r="62" customFormat="false" ht="15.75" hidden="false" customHeight="true" outlineLevel="0" collapsed="false"/>
    <row r="63" customFormat="false" ht="15.75" hidden="false" customHeight="true" outlineLevel="0" collapsed="false"/>
    <row r="64" customFormat="false" ht="15.75" hidden="false" customHeight="true" outlineLevel="0" collapsed="false"/>
    <row r="65" customFormat="false" ht="15.75" hidden="false" customHeight="true" outlineLevel="0" collapsed="false"/>
    <row r="66" customFormat="false" ht="15.75" hidden="false" customHeight="true" outlineLevel="0" collapsed="false"/>
    <row r="67" customFormat="false" ht="15.75" hidden="false" customHeight="true" outlineLevel="0" collapsed="false"/>
    <row r="68" customFormat="false" ht="15.75" hidden="false" customHeight="true" outlineLevel="0" collapsed="false"/>
    <row r="69" customFormat="false" ht="15.75" hidden="false" customHeight="true" outlineLevel="0" collapsed="false"/>
    <row r="70" customFormat="false" ht="15.75" hidden="false" customHeight="true" outlineLevel="0" collapsed="false"/>
    <row r="71" customFormat="false" ht="15.75" hidden="false" customHeight="true" outlineLevel="0" collapsed="false"/>
    <row r="72" customFormat="false" ht="15.75" hidden="false" customHeight="true" outlineLevel="0" collapsed="false"/>
    <row r="73" customFormat="false" ht="15.75" hidden="false" customHeight="true" outlineLevel="0" collapsed="false"/>
    <row r="74" customFormat="false" ht="15.75" hidden="false" customHeight="true" outlineLevel="0" collapsed="false"/>
    <row r="75" customFormat="false" ht="15.75" hidden="false" customHeight="true" outlineLevel="0" collapsed="false"/>
    <row r="76" customFormat="false" ht="15.75" hidden="false" customHeight="true" outlineLevel="0" collapsed="false"/>
    <row r="77" customFormat="false" ht="15.75" hidden="false" customHeight="true" outlineLevel="0" collapsed="false"/>
    <row r="78" customFormat="false" ht="15.75" hidden="false" customHeight="true" outlineLevel="0" collapsed="false"/>
    <row r="79" customFormat="false" ht="15.75" hidden="false" customHeight="true" outlineLevel="0" collapsed="false"/>
    <row r="80" customFormat="false" ht="15.75" hidden="false" customHeight="true" outlineLevel="0" collapsed="false"/>
    <row r="81" customFormat="false" ht="15.75" hidden="false" customHeight="true" outlineLevel="0" collapsed="false"/>
    <row r="82" customFormat="false" ht="15.75" hidden="false" customHeight="true" outlineLevel="0" collapsed="false"/>
    <row r="83" customFormat="false" ht="15.75" hidden="false" customHeight="true" outlineLevel="0" collapsed="false"/>
    <row r="84" customFormat="false" ht="15.75" hidden="false" customHeight="true" outlineLevel="0" collapsed="false"/>
    <row r="85" customFormat="false" ht="15.75" hidden="false" customHeight="true" outlineLevel="0" collapsed="false"/>
    <row r="86" customFormat="false" ht="15.75" hidden="false" customHeight="true" outlineLevel="0" collapsed="false"/>
    <row r="87" customFormat="false" ht="15.75" hidden="false" customHeight="true" outlineLevel="0" collapsed="false"/>
    <row r="88" customFormat="false" ht="15.75" hidden="false" customHeight="true" outlineLevel="0" collapsed="false"/>
    <row r="89" customFormat="false" ht="15.75" hidden="false" customHeight="true" outlineLevel="0" collapsed="false"/>
    <row r="90" customFormat="false" ht="15.75" hidden="false" customHeight="true" outlineLevel="0" collapsed="false"/>
    <row r="91" customFormat="false" ht="15.75" hidden="false" customHeight="true" outlineLevel="0" collapsed="false"/>
    <row r="92" customFormat="false" ht="15.75" hidden="false" customHeight="true" outlineLevel="0" collapsed="false"/>
    <row r="93" customFormat="false" ht="15.75" hidden="false" customHeight="true" outlineLevel="0" collapsed="false"/>
    <row r="94" customFormat="false" ht="15.75" hidden="false" customHeight="true" outlineLevel="0" collapsed="false"/>
    <row r="95" customFormat="false" ht="15.75" hidden="false" customHeight="true" outlineLevel="0" collapsed="false"/>
    <row r="96" customFormat="false" ht="15.75" hidden="false" customHeight="true" outlineLevel="0" collapsed="false"/>
    <row r="97" customFormat="false" ht="15.75" hidden="false" customHeight="true" outlineLevel="0" collapsed="false"/>
    <row r="98" customFormat="false" ht="15.75" hidden="false" customHeight="true" outlineLevel="0" collapsed="false"/>
    <row r="99" customFormat="false" ht="15.75" hidden="false" customHeight="true" outlineLevel="0" collapsed="false"/>
    <row r="100" customFormat="false" ht="15.75" hidden="false" customHeight="true" outlineLevel="0" collapsed="false"/>
    <row r="101" customFormat="false" ht="15.75" hidden="false" customHeight="true" outlineLevel="0" collapsed="false"/>
    <row r="102" customFormat="false" ht="15.75" hidden="false" customHeight="true" outlineLevel="0" collapsed="false"/>
    <row r="103" customFormat="false" ht="15.75" hidden="false" customHeight="true" outlineLevel="0" collapsed="false"/>
    <row r="104" customFormat="false" ht="15.75" hidden="false" customHeight="true" outlineLevel="0" collapsed="false"/>
    <row r="105" customFormat="false" ht="15.75" hidden="false" customHeight="true" outlineLevel="0" collapsed="false"/>
    <row r="106" customFormat="false" ht="15.75" hidden="false" customHeight="true" outlineLevel="0" collapsed="false"/>
    <row r="107" customFormat="false" ht="15.75" hidden="false" customHeight="true" outlineLevel="0" collapsed="false"/>
    <row r="108" customFormat="false" ht="15.75" hidden="false" customHeight="true" outlineLevel="0" collapsed="false"/>
    <row r="109" customFormat="false" ht="15.75" hidden="false" customHeight="true" outlineLevel="0" collapsed="false"/>
    <row r="110" customFormat="false" ht="15.75" hidden="false" customHeight="true" outlineLevel="0" collapsed="false"/>
    <row r="111" customFormat="false" ht="15.75" hidden="false" customHeight="true" outlineLevel="0" collapsed="false"/>
    <row r="112" customFormat="false" ht="15.75" hidden="false" customHeight="true" outlineLevel="0" collapsed="false"/>
    <row r="113" customFormat="false" ht="15.75" hidden="false" customHeight="true" outlineLevel="0" collapsed="false"/>
    <row r="114" customFormat="false" ht="15.75" hidden="false" customHeight="true" outlineLevel="0" collapsed="false"/>
    <row r="115" customFormat="false" ht="15.75" hidden="false" customHeight="true" outlineLevel="0" collapsed="false"/>
    <row r="116" customFormat="false" ht="15.75" hidden="false" customHeight="true" outlineLevel="0" collapsed="false"/>
    <row r="117" customFormat="false" ht="15.75" hidden="false" customHeight="true" outlineLevel="0" collapsed="false"/>
    <row r="118" customFormat="false" ht="15.75" hidden="false" customHeight="true" outlineLevel="0" collapsed="false"/>
    <row r="119" customFormat="false" ht="15.75" hidden="false" customHeight="true" outlineLevel="0" collapsed="false"/>
    <row r="120" customFormat="false" ht="15.75" hidden="false" customHeight="true" outlineLevel="0" collapsed="false"/>
    <row r="121" customFormat="false" ht="15.75" hidden="false" customHeight="true" outlineLevel="0" collapsed="false"/>
    <row r="122" customFormat="false" ht="15.75" hidden="false" customHeight="true" outlineLevel="0" collapsed="false"/>
    <row r="123" customFormat="false" ht="15.75" hidden="false" customHeight="true" outlineLevel="0" collapsed="false"/>
    <row r="124" customFormat="false" ht="15.75" hidden="false" customHeight="true" outlineLevel="0" collapsed="false"/>
    <row r="125" customFormat="false" ht="15.75" hidden="false" customHeight="true" outlineLevel="0" collapsed="false"/>
    <row r="126" customFormat="false" ht="15.75" hidden="false" customHeight="true" outlineLevel="0" collapsed="false"/>
    <row r="127" customFormat="false" ht="15.75" hidden="false" customHeight="true" outlineLevel="0" collapsed="false"/>
    <row r="128" customFormat="false" ht="15.75" hidden="false" customHeight="true" outlineLevel="0" collapsed="false"/>
    <row r="129" customFormat="false" ht="15.75" hidden="false" customHeight="true" outlineLevel="0" collapsed="false"/>
    <row r="130" customFormat="false" ht="15.75" hidden="false" customHeight="true" outlineLevel="0" collapsed="false"/>
    <row r="131" customFormat="false" ht="15.75" hidden="false" customHeight="true" outlineLevel="0" collapsed="false"/>
    <row r="132" customFormat="false" ht="15.75" hidden="false" customHeight="true" outlineLevel="0" collapsed="false"/>
    <row r="133" customFormat="false" ht="15.75" hidden="false" customHeight="true" outlineLevel="0" collapsed="false"/>
    <row r="134" customFormat="false" ht="15.75" hidden="false" customHeight="true" outlineLevel="0" collapsed="false"/>
    <row r="135" customFormat="false" ht="15.75" hidden="false" customHeight="true" outlineLevel="0" collapsed="false"/>
    <row r="136" customFormat="false" ht="15.75" hidden="false" customHeight="true" outlineLevel="0" collapsed="false"/>
    <row r="137" customFormat="false" ht="15.75" hidden="false" customHeight="true" outlineLevel="0" collapsed="false"/>
    <row r="138" customFormat="false" ht="15.75" hidden="false" customHeight="true" outlineLevel="0" collapsed="false"/>
    <row r="139" customFormat="false" ht="15.75" hidden="false" customHeight="true" outlineLevel="0" collapsed="false"/>
    <row r="140" customFormat="false" ht="15.75" hidden="false" customHeight="true" outlineLevel="0" collapsed="false"/>
    <row r="141" customFormat="false" ht="15.75" hidden="false" customHeight="true" outlineLevel="0" collapsed="false"/>
    <row r="142" customFormat="false" ht="15.75" hidden="false" customHeight="true" outlineLevel="0" collapsed="false"/>
    <row r="143" customFormat="false" ht="15.75" hidden="false" customHeight="true" outlineLevel="0" collapsed="false"/>
    <row r="144" customFormat="false" ht="15.75" hidden="false" customHeight="true" outlineLevel="0" collapsed="false"/>
    <row r="145" customFormat="false" ht="15.75" hidden="false" customHeight="true" outlineLevel="0" collapsed="false"/>
    <row r="146" customFormat="false" ht="15.75" hidden="false" customHeight="true" outlineLevel="0" collapsed="false"/>
    <row r="147" customFormat="false" ht="15.75" hidden="false" customHeight="true" outlineLevel="0" collapsed="false"/>
    <row r="148" customFormat="false" ht="15.75" hidden="false" customHeight="true" outlineLevel="0" collapsed="false"/>
    <row r="149" customFormat="false" ht="15.75" hidden="false" customHeight="true" outlineLevel="0" collapsed="false"/>
    <row r="150" customFormat="false" ht="15.75" hidden="false" customHeight="true" outlineLevel="0" collapsed="false"/>
    <row r="151" customFormat="false" ht="15.75" hidden="false" customHeight="true" outlineLevel="0" collapsed="false"/>
    <row r="152" customFormat="false" ht="15.75" hidden="false" customHeight="true" outlineLevel="0" collapsed="false"/>
    <row r="153" customFormat="false" ht="15.75" hidden="false" customHeight="true" outlineLevel="0" collapsed="false"/>
    <row r="154" customFormat="false" ht="15.75" hidden="false" customHeight="true" outlineLevel="0" collapsed="false"/>
    <row r="155" customFormat="false" ht="15.75" hidden="false" customHeight="true" outlineLevel="0" collapsed="false"/>
    <row r="156" customFormat="false" ht="15.75" hidden="false" customHeight="true" outlineLevel="0" collapsed="false"/>
    <row r="157" customFormat="false" ht="15.75" hidden="false" customHeight="true" outlineLevel="0" collapsed="false"/>
    <row r="158" customFormat="false" ht="15.75" hidden="false" customHeight="true" outlineLevel="0" collapsed="false"/>
    <row r="159" customFormat="false" ht="15.75" hidden="false" customHeight="true" outlineLevel="0" collapsed="false"/>
    <row r="160" customFormat="false" ht="15.75" hidden="false" customHeight="true" outlineLevel="0" collapsed="false"/>
    <row r="161" customFormat="false" ht="15.75" hidden="false" customHeight="true" outlineLevel="0" collapsed="false"/>
    <row r="162" customFormat="false" ht="15.75" hidden="false" customHeight="true" outlineLevel="0" collapsed="false"/>
    <row r="163" customFormat="false" ht="15.75" hidden="false" customHeight="true" outlineLevel="0" collapsed="false"/>
    <row r="164" customFormat="false" ht="15.75" hidden="false" customHeight="true" outlineLevel="0" collapsed="false"/>
    <row r="165" customFormat="false" ht="15.75" hidden="false" customHeight="true" outlineLevel="0" collapsed="false"/>
    <row r="166" customFormat="false" ht="15.75" hidden="false" customHeight="true" outlineLevel="0" collapsed="false"/>
    <row r="167" customFormat="false" ht="15.75" hidden="false" customHeight="true" outlineLevel="0" collapsed="false"/>
    <row r="168" customFormat="false" ht="15.75" hidden="false" customHeight="true" outlineLevel="0" collapsed="false"/>
    <row r="169" customFormat="false" ht="15.75" hidden="false" customHeight="true" outlineLevel="0" collapsed="false"/>
    <row r="170" customFormat="false" ht="15.75" hidden="false" customHeight="true" outlineLevel="0" collapsed="false"/>
    <row r="171" customFormat="false" ht="15.75" hidden="false" customHeight="true" outlineLevel="0" collapsed="false"/>
    <row r="172" customFormat="false" ht="15.75" hidden="false" customHeight="true" outlineLevel="0" collapsed="false"/>
    <row r="173" customFormat="false" ht="15.75" hidden="false" customHeight="true" outlineLevel="0" collapsed="false"/>
    <row r="174" customFormat="false" ht="15.75" hidden="false" customHeight="true" outlineLevel="0" collapsed="false"/>
    <row r="175" customFormat="false" ht="15.75" hidden="false" customHeight="true" outlineLevel="0" collapsed="false"/>
    <row r="176" customFormat="false" ht="15.75" hidden="false" customHeight="true" outlineLevel="0" collapsed="false"/>
    <row r="177" customFormat="false" ht="15.75" hidden="false" customHeight="true" outlineLevel="0" collapsed="false"/>
    <row r="178" customFormat="false" ht="15.75" hidden="false" customHeight="true" outlineLevel="0" collapsed="false"/>
    <row r="179" customFormat="false" ht="15.75" hidden="false" customHeight="true" outlineLevel="0" collapsed="false"/>
    <row r="180" customFormat="false" ht="15.75" hidden="false" customHeight="true" outlineLevel="0" collapsed="false"/>
    <row r="181" customFormat="false" ht="15.75" hidden="false" customHeight="true" outlineLevel="0" collapsed="false"/>
    <row r="182" customFormat="false" ht="15.75" hidden="false" customHeight="true" outlineLevel="0" collapsed="false"/>
    <row r="183" customFormat="false" ht="15.75" hidden="false" customHeight="true" outlineLevel="0" collapsed="false"/>
    <row r="184" customFormat="false" ht="15.75" hidden="false" customHeight="true" outlineLevel="0" collapsed="false"/>
    <row r="185" customFormat="false" ht="15.75" hidden="false" customHeight="true" outlineLevel="0" collapsed="false"/>
    <row r="186" customFormat="false" ht="15.75" hidden="false" customHeight="true" outlineLevel="0" collapsed="false"/>
    <row r="187" customFormat="false" ht="15.75" hidden="false" customHeight="true" outlineLevel="0" collapsed="false"/>
    <row r="188" customFormat="false" ht="15.75" hidden="false" customHeight="true" outlineLevel="0" collapsed="false"/>
    <row r="189" customFormat="false" ht="15.75" hidden="false" customHeight="true" outlineLevel="0" collapsed="false"/>
    <row r="190" customFormat="false" ht="15.75" hidden="false" customHeight="true" outlineLevel="0" collapsed="false"/>
    <row r="191" customFormat="false" ht="15.75" hidden="false" customHeight="true" outlineLevel="0" collapsed="false"/>
    <row r="192" customFormat="false" ht="15.75" hidden="false" customHeight="true" outlineLevel="0" collapsed="false"/>
    <row r="193" customFormat="false" ht="15.75" hidden="false" customHeight="true" outlineLevel="0" collapsed="false"/>
    <row r="194" customFormat="false" ht="15.75" hidden="false" customHeight="true" outlineLevel="0" collapsed="false"/>
    <row r="195" customFormat="false" ht="15.75" hidden="false" customHeight="true" outlineLevel="0" collapsed="false"/>
    <row r="196" customFormat="false" ht="15.75" hidden="false" customHeight="true" outlineLevel="0" collapsed="false"/>
    <row r="197" customFormat="false" ht="15.75" hidden="false" customHeight="true" outlineLevel="0" collapsed="false"/>
    <row r="198" customFormat="false" ht="15.75" hidden="false" customHeight="true" outlineLevel="0" collapsed="false"/>
    <row r="199" customFormat="false" ht="15.75" hidden="false" customHeight="true" outlineLevel="0" collapsed="false"/>
    <row r="200" customFormat="false" ht="15.75" hidden="false" customHeight="true" outlineLevel="0" collapsed="false"/>
    <row r="201" customFormat="false" ht="15.75" hidden="false" customHeight="true" outlineLevel="0" collapsed="false"/>
    <row r="202" customFormat="false" ht="15.75" hidden="false" customHeight="true" outlineLevel="0" collapsed="false"/>
    <row r="203" customFormat="false" ht="15.75" hidden="false" customHeight="true" outlineLevel="0" collapsed="false"/>
    <row r="204" customFormat="false" ht="15.75" hidden="false" customHeight="true" outlineLevel="0" collapsed="false"/>
    <row r="205" customFormat="false" ht="15.75" hidden="false" customHeight="true" outlineLevel="0" collapsed="false"/>
    <row r="206" customFormat="false" ht="15.75" hidden="false" customHeight="true" outlineLevel="0" collapsed="false"/>
    <row r="207" customFormat="false" ht="15.75" hidden="false" customHeight="true" outlineLevel="0" collapsed="false"/>
    <row r="208" customFormat="false" ht="15.75" hidden="false" customHeight="true" outlineLevel="0" collapsed="false"/>
    <row r="209" customFormat="false" ht="15.75" hidden="false" customHeight="true" outlineLevel="0" collapsed="false"/>
    <row r="210" customFormat="false" ht="15.75" hidden="false" customHeight="true" outlineLevel="0" collapsed="false"/>
    <row r="211" customFormat="false" ht="15.75" hidden="false" customHeight="true" outlineLevel="0" collapsed="false"/>
    <row r="212" customFormat="false" ht="15.75" hidden="false" customHeight="true" outlineLevel="0" collapsed="false"/>
    <row r="213" customFormat="false" ht="15.75" hidden="false" customHeight="true" outlineLevel="0" collapsed="false"/>
    <row r="214" customFormat="false" ht="15.75" hidden="false" customHeight="true" outlineLevel="0" collapsed="false"/>
    <row r="215" customFormat="false" ht="15.75" hidden="false" customHeight="true" outlineLevel="0" collapsed="false"/>
    <row r="216" customFormat="false" ht="15.75" hidden="false" customHeight="true" outlineLevel="0" collapsed="false"/>
    <row r="217" customFormat="false" ht="15.75" hidden="false" customHeight="true" outlineLevel="0" collapsed="false"/>
    <row r="218" customFormat="false" ht="15.75" hidden="false" customHeight="true" outlineLevel="0" collapsed="false"/>
    <row r="219" customFormat="false" ht="15.75" hidden="false" customHeight="true" outlineLevel="0" collapsed="false"/>
    <row r="220" customFormat="false" ht="15.75" hidden="false" customHeight="true" outlineLevel="0" collapsed="false"/>
    <row r="221" customFormat="false" ht="15.75" hidden="false" customHeight="true" outlineLevel="0" collapsed="false"/>
    <row r="222" customFormat="false" ht="15.75" hidden="false" customHeight="true" outlineLevel="0" collapsed="false"/>
    <row r="223" customFormat="false" ht="15.75" hidden="false" customHeight="true" outlineLevel="0" collapsed="false"/>
    <row r="224" customFormat="false" ht="15.75" hidden="false" customHeight="true" outlineLevel="0" collapsed="false"/>
    <row r="225" customFormat="false" ht="15.75" hidden="false" customHeight="true" outlineLevel="0" collapsed="false"/>
    <row r="226" customFormat="false" ht="15.75" hidden="false" customHeight="true" outlineLevel="0" collapsed="false"/>
    <row r="227" customFormat="false" ht="15.75" hidden="false" customHeight="true" outlineLevel="0" collapsed="false"/>
    <row r="228" customFormat="false" ht="15.75" hidden="false" customHeight="true" outlineLevel="0" collapsed="false"/>
    <row r="229" customFormat="false" ht="15.75" hidden="false" customHeight="true" outlineLevel="0" collapsed="false"/>
    <row r="230" customFormat="false" ht="15.75" hidden="false" customHeight="true" outlineLevel="0" collapsed="false"/>
    <row r="231" customFormat="false" ht="15.75" hidden="false" customHeight="true" outlineLevel="0" collapsed="false"/>
    <row r="232" customFormat="false" ht="15.75" hidden="false" customHeight="true" outlineLevel="0" collapsed="false"/>
    <row r="233" customFormat="false" ht="15.75" hidden="false" customHeight="true" outlineLevel="0" collapsed="false"/>
    <row r="234" customFormat="false" ht="15.75" hidden="false" customHeight="true" outlineLevel="0" collapsed="false"/>
    <row r="235" customFormat="false" ht="15.75" hidden="false" customHeight="true" outlineLevel="0" collapsed="false"/>
    <row r="236" customFormat="false" ht="15.75" hidden="false" customHeight="true" outlineLevel="0" collapsed="false"/>
    <row r="237" customFormat="false" ht="15.75" hidden="false" customHeight="true" outlineLevel="0" collapsed="false"/>
    <row r="238" customFormat="false" ht="15.75" hidden="false" customHeight="true" outlineLevel="0" collapsed="false"/>
    <row r="239" customFormat="false" ht="15.75" hidden="false" customHeight="true" outlineLevel="0" collapsed="false"/>
    <row r="240" customFormat="false" ht="15.75" hidden="false" customHeight="true" outlineLevel="0" collapsed="false"/>
    <row r="241" customFormat="false" ht="15.75" hidden="false" customHeight="true" outlineLevel="0" collapsed="false"/>
    <row r="242" customFormat="false" ht="15.75" hidden="false" customHeight="true" outlineLevel="0" collapsed="false"/>
    <row r="243" customFormat="false" ht="15.75" hidden="false" customHeight="true" outlineLevel="0" collapsed="false"/>
    <row r="244" customFormat="false" ht="15.75" hidden="false" customHeight="true" outlineLevel="0" collapsed="false"/>
    <row r="245" customFormat="false" ht="15.75" hidden="false" customHeight="true" outlineLevel="0" collapsed="false"/>
    <row r="246" customFormat="false" ht="15.75" hidden="false" customHeight="true" outlineLevel="0" collapsed="false"/>
    <row r="247" customFormat="false" ht="15.75" hidden="false" customHeight="true" outlineLevel="0" collapsed="false"/>
    <row r="248" customFormat="false" ht="15.75" hidden="false" customHeight="true" outlineLevel="0" collapsed="false"/>
    <row r="249" customFormat="false" ht="15.75" hidden="false" customHeight="true" outlineLevel="0" collapsed="false"/>
    <row r="250" customFormat="false" ht="15.75" hidden="false" customHeight="true" outlineLevel="0" collapsed="false"/>
    <row r="251" customFormat="false" ht="15.75" hidden="false" customHeight="true" outlineLevel="0" collapsed="false"/>
    <row r="252" customFormat="false" ht="15.75" hidden="false" customHeight="true" outlineLevel="0" collapsed="false"/>
    <row r="253" customFormat="false" ht="15.75" hidden="false" customHeight="true" outlineLevel="0" collapsed="false"/>
    <row r="254" customFormat="false" ht="15.75" hidden="false" customHeight="true" outlineLevel="0" collapsed="false"/>
    <row r="255" customFormat="false" ht="15.75" hidden="false" customHeight="true" outlineLevel="0" collapsed="false"/>
    <row r="256" customFormat="false" ht="15.75" hidden="false" customHeight="true" outlineLevel="0" collapsed="false"/>
    <row r="257" customFormat="false" ht="15.75" hidden="false" customHeight="true" outlineLevel="0" collapsed="false"/>
    <row r="258" customFormat="false" ht="15.75" hidden="false" customHeight="true" outlineLevel="0" collapsed="false"/>
    <row r="259" customFormat="false" ht="15.75" hidden="false" customHeight="true" outlineLevel="0" collapsed="false"/>
    <row r="260" customFormat="false" ht="15.75" hidden="false" customHeight="true" outlineLevel="0" collapsed="false"/>
    <row r="261" customFormat="false" ht="15.75" hidden="false" customHeight="true" outlineLevel="0" collapsed="false"/>
    <row r="262" customFormat="false" ht="15.75" hidden="false" customHeight="true" outlineLevel="0" collapsed="false"/>
    <row r="263" customFormat="false" ht="15.75" hidden="false" customHeight="true" outlineLevel="0" collapsed="false"/>
    <row r="264" customFormat="false" ht="15.75" hidden="false" customHeight="true" outlineLevel="0" collapsed="false"/>
    <row r="265" customFormat="false" ht="15.75" hidden="false" customHeight="true" outlineLevel="0" collapsed="false"/>
    <row r="266" customFormat="false" ht="15.75" hidden="false" customHeight="true" outlineLevel="0" collapsed="false"/>
    <row r="267" customFormat="false" ht="15.75" hidden="false" customHeight="true" outlineLevel="0" collapsed="false"/>
    <row r="268" customFormat="false" ht="15.75" hidden="false" customHeight="true" outlineLevel="0" collapsed="false"/>
    <row r="269" customFormat="false" ht="15.75" hidden="false" customHeight="true" outlineLevel="0" collapsed="false"/>
    <row r="270" customFormat="false" ht="15.75" hidden="false" customHeight="true" outlineLevel="0" collapsed="false"/>
    <row r="271" customFormat="false" ht="15.75" hidden="false" customHeight="true" outlineLevel="0" collapsed="false"/>
    <row r="272" customFormat="false" ht="15.75" hidden="false" customHeight="true" outlineLevel="0" collapsed="false"/>
    <row r="273" customFormat="false" ht="15.75" hidden="false" customHeight="true" outlineLevel="0" collapsed="false"/>
    <row r="274" customFormat="false" ht="15.75" hidden="false" customHeight="true" outlineLevel="0" collapsed="false"/>
    <row r="275" customFormat="false" ht="15.75" hidden="false" customHeight="true" outlineLevel="0" collapsed="false"/>
    <row r="276" customFormat="false" ht="15.75" hidden="false" customHeight="true" outlineLevel="0" collapsed="false"/>
    <row r="277" customFormat="false" ht="15.75" hidden="false" customHeight="true" outlineLevel="0" collapsed="false"/>
    <row r="278" customFormat="false" ht="15.75" hidden="false" customHeight="true" outlineLevel="0" collapsed="false"/>
    <row r="279" customFormat="false" ht="15.75" hidden="false" customHeight="true" outlineLevel="0" collapsed="false"/>
    <row r="280" customFormat="false" ht="15.75" hidden="false" customHeight="true" outlineLevel="0" collapsed="false"/>
    <row r="281" customFormat="false" ht="15.75" hidden="false" customHeight="true" outlineLevel="0" collapsed="false"/>
    <row r="282" customFormat="false" ht="15.75" hidden="false" customHeight="true" outlineLevel="0" collapsed="false"/>
    <row r="283" customFormat="false" ht="15.75" hidden="false" customHeight="true" outlineLevel="0" collapsed="false"/>
    <row r="284" customFormat="false" ht="15.75" hidden="false" customHeight="true" outlineLevel="0" collapsed="false"/>
    <row r="285" customFormat="false" ht="15.75" hidden="false" customHeight="true" outlineLevel="0" collapsed="false"/>
    <row r="286" customFormat="false" ht="15.75" hidden="false" customHeight="true" outlineLevel="0" collapsed="false"/>
    <row r="287" customFormat="false" ht="15.75" hidden="false" customHeight="true" outlineLevel="0" collapsed="false"/>
    <row r="288" customFormat="false" ht="15.75" hidden="false" customHeight="true" outlineLevel="0" collapsed="false"/>
    <row r="289" customFormat="false" ht="15.75" hidden="false" customHeight="true" outlineLevel="0" collapsed="false"/>
    <row r="290" customFormat="false" ht="15.75" hidden="false" customHeight="true" outlineLevel="0" collapsed="false"/>
    <row r="291" customFormat="false" ht="15.75" hidden="false" customHeight="true" outlineLevel="0" collapsed="false"/>
    <row r="292" customFormat="false" ht="15.75" hidden="false" customHeight="true" outlineLevel="0" collapsed="false"/>
    <row r="293" customFormat="false" ht="15.75" hidden="false" customHeight="true" outlineLevel="0" collapsed="false"/>
    <row r="294" customFormat="false" ht="15.75" hidden="false" customHeight="true" outlineLevel="0" collapsed="false"/>
    <row r="295" customFormat="false" ht="15.75" hidden="false" customHeight="true" outlineLevel="0" collapsed="false"/>
    <row r="296" customFormat="false" ht="15.75" hidden="false" customHeight="true" outlineLevel="0" collapsed="false"/>
    <row r="297" customFormat="false" ht="15.75" hidden="false" customHeight="true" outlineLevel="0" collapsed="false"/>
    <row r="298" customFormat="false" ht="15.75" hidden="false" customHeight="true" outlineLevel="0" collapsed="false"/>
    <row r="299" customFormat="false" ht="15.75" hidden="false" customHeight="true" outlineLevel="0" collapsed="false"/>
    <row r="300" customFormat="false" ht="15.75" hidden="false" customHeight="true" outlineLevel="0" collapsed="false"/>
    <row r="301" customFormat="false" ht="15.75" hidden="false" customHeight="true" outlineLevel="0" collapsed="false"/>
    <row r="302" customFormat="false" ht="15.75" hidden="false" customHeight="true" outlineLevel="0" collapsed="false"/>
    <row r="303" customFormat="false" ht="15.75" hidden="false" customHeight="true" outlineLevel="0" collapsed="false"/>
    <row r="304" customFormat="false" ht="15.75" hidden="false" customHeight="true" outlineLevel="0" collapsed="false"/>
    <row r="305" customFormat="false" ht="15.75" hidden="false" customHeight="true" outlineLevel="0" collapsed="false"/>
    <row r="306" customFormat="false" ht="15.75" hidden="false" customHeight="true" outlineLevel="0" collapsed="false"/>
    <row r="307" customFormat="false" ht="15.75" hidden="false" customHeight="true" outlineLevel="0" collapsed="false"/>
    <row r="308" customFormat="false" ht="15.75" hidden="false" customHeight="true" outlineLevel="0" collapsed="false"/>
    <row r="309" customFormat="false" ht="15.75" hidden="false" customHeight="true" outlineLevel="0" collapsed="false"/>
    <row r="310" customFormat="false" ht="15.75" hidden="false" customHeight="true" outlineLevel="0" collapsed="false"/>
    <row r="311" customFormat="false" ht="15.75" hidden="false" customHeight="true" outlineLevel="0" collapsed="false"/>
    <row r="312" customFormat="false" ht="15.75" hidden="false" customHeight="true" outlineLevel="0" collapsed="false"/>
    <row r="313" customFormat="false" ht="15.75" hidden="false" customHeight="true" outlineLevel="0" collapsed="false"/>
    <row r="314" customFormat="false" ht="15.75" hidden="false" customHeight="true" outlineLevel="0" collapsed="false"/>
    <row r="315" customFormat="false" ht="15.75" hidden="false" customHeight="true" outlineLevel="0" collapsed="false"/>
    <row r="316" customFormat="false" ht="15.75" hidden="false" customHeight="true" outlineLevel="0" collapsed="false"/>
    <row r="317" customFormat="false" ht="15.75" hidden="false" customHeight="true" outlineLevel="0" collapsed="false"/>
    <row r="318" customFormat="false" ht="15.75" hidden="false" customHeight="true" outlineLevel="0" collapsed="false"/>
    <row r="319" customFormat="false" ht="15.75" hidden="false" customHeight="true" outlineLevel="0" collapsed="false"/>
    <row r="320" customFormat="false" ht="15.75" hidden="false" customHeight="true" outlineLevel="0" collapsed="false"/>
    <row r="321" customFormat="false" ht="15.75" hidden="false" customHeight="true" outlineLevel="0" collapsed="false"/>
    <row r="322" customFormat="false" ht="15.75" hidden="false" customHeight="true" outlineLevel="0" collapsed="false"/>
    <row r="323" customFormat="false" ht="15.75" hidden="false" customHeight="true" outlineLevel="0" collapsed="false"/>
    <row r="324" customFormat="false" ht="15.75" hidden="false" customHeight="true" outlineLevel="0" collapsed="false"/>
    <row r="325" customFormat="false" ht="15.75" hidden="false" customHeight="true" outlineLevel="0" collapsed="false"/>
    <row r="326" customFormat="false" ht="15.75" hidden="false" customHeight="true" outlineLevel="0" collapsed="false"/>
    <row r="327" customFormat="false" ht="15.75" hidden="false" customHeight="true" outlineLevel="0" collapsed="false"/>
    <row r="328" customFormat="false" ht="15.75" hidden="false" customHeight="true" outlineLevel="0" collapsed="false"/>
    <row r="329" customFormat="false" ht="15.75" hidden="false" customHeight="true" outlineLevel="0" collapsed="false"/>
    <row r="330" customFormat="false" ht="15.75" hidden="false" customHeight="true" outlineLevel="0" collapsed="false"/>
    <row r="331" customFormat="false" ht="15.75" hidden="false" customHeight="true" outlineLevel="0" collapsed="false"/>
    <row r="332" customFormat="false" ht="15.75" hidden="false" customHeight="true" outlineLevel="0" collapsed="false"/>
    <row r="333" customFormat="false" ht="15.75" hidden="false" customHeight="true" outlineLevel="0" collapsed="false"/>
    <row r="334" customFormat="false" ht="15.75" hidden="false" customHeight="true" outlineLevel="0" collapsed="false"/>
    <row r="335" customFormat="false" ht="15.75" hidden="false" customHeight="true" outlineLevel="0" collapsed="false"/>
    <row r="336" customFormat="false" ht="15.75" hidden="false" customHeight="true" outlineLevel="0" collapsed="false"/>
    <row r="337" customFormat="false" ht="15.75" hidden="false" customHeight="true" outlineLevel="0" collapsed="false"/>
    <row r="338" customFormat="false" ht="15.75" hidden="false" customHeight="true" outlineLevel="0" collapsed="false"/>
    <row r="339" customFormat="false" ht="15.75" hidden="false" customHeight="true" outlineLevel="0" collapsed="false"/>
    <row r="340" customFormat="false" ht="15.75" hidden="false" customHeight="true" outlineLevel="0" collapsed="false"/>
    <row r="341" customFormat="false" ht="15.75" hidden="false" customHeight="true" outlineLevel="0" collapsed="false"/>
    <row r="342" customFormat="false" ht="15.75" hidden="false" customHeight="true" outlineLevel="0" collapsed="false"/>
    <row r="343" customFormat="false" ht="15.75" hidden="false" customHeight="true" outlineLevel="0" collapsed="false"/>
    <row r="344" customFormat="false" ht="15.75" hidden="false" customHeight="true" outlineLevel="0" collapsed="false"/>
    <row r="345" customFormat="false" ht="15.75" hidden="false" customHeight="true" outlineLevel="0" collapsed="false"/>
    <row r="346" customFormat="false" ht="15.75" hidden="false" customHeight="true" outlineLevel="0" collapsed="false"/>
    <row r="347" customFormat="false" ht="15.75" hidden="false" customHeight="true" outlineLevel="0" collapsed="false"/>
    <row r="348" customFormat="false" ht="15.75" hidden="false" customHeight="true" outlineLevel="0" collapsed="false"/>
    <row r="349" customFormat="false" ht="15.75" hidden="false" customHeight="true" outlineLevel="0" collapsed="false"/>
    <row r="350" customFormat="false" ht="15.75" hidden="false" customHeight="true" outlineLevel="0" collapsed="false"/>
    <row r="351" customFormat="false" ht="15.75" hidden="false" customHeight="true" outlineLevel="0" collapsed="false"/>
    <row r="352" customFormat="false" ht="15.75" hidden="false" customHeight="true" outlineLevel="0" collapsed="false"/>
    <row r="353" customFormat="false" ht="15.75" hidden="false" customHeight="true" outlineLevel="0" collapsed="false"/>
    <row r="354" customFormat="false" ht="15.75" hidden="false" customHeight="true" outlineLevel="0" collapsed="false"/>
    <row r="355" customFormat="false" ht="15.75" hidden="false" customHeight="true" outlineLevel="0" collapsed="false"/>
    <row r="356" customFormat="false" ht="15.75" hidden="false" customHeight="true" outlineLevel="0" collapsed="false"/>
    <row r="357" customFormat="false" ht="15.75" hidden="false" customHeight="true" outlineLevel="0" collapsed="false"/>
    <row r="358" customFormat="false" ht="15.75" hidden="false" customHeight="true" outlineLevel="0" collapsed="false"/>
    <row r="359" customFormat="false" ht="15.75" hidden="false" customHeight="true" outlineLevel="0" collapsed="false"/>
    <row r="360" customFormat="false" ht="15.75" hidden="false" customHeight="true" outlineLevel="0" collapsed="false"/>
    <row r="361" customFormat="false" ht="15.75" hidden="false" customHeight="true" outlineLevel="0" collapsed="false"/>
    <row r="362" customFormat="false" ht="15.75" hidden="false" customHeight="true" outlineLevel="0" collapsed="false"/>
    <row r="363" customFormat="false" ht="15.75" hidden="false" customHeight="true" outlineLevel="0" collapsed="false"/>
    <row r="364" customFormat="false" ht="15.75" hidden="false" customHeight="true" outlineLevel="0" collapsed="false"/>
    <row r="365" customFormat="false" ht="15.75" hidden="false" customHeight="true" outlineLevel="0" collapsed="false"/>
    <row r="366" customFormat="false" ht="15.75" hidden="false" customHeight="true" outlineLevel="0" collapsed="false"/>
    <row r="367" customFormat="false" ht="15.75" hidden="false" customHeight="true" outlineLevel="0" collapsed="false"/>
    <row r="368" customFormat="false" ht="15.75" hidden="false" customHeight="true" outlineLevel="0" collapsed="false"/>
    <row r="369" customFormat="false" ht="15.75" hidden="false" customHeight="true" outlineLevel="0" collapsed="false"/>
    <row r="370" customFormat="false" ht="15.75" hidden="false" customHeight="true" outlineLevel="0" collapsed="false"/>
    <row r="371" customFormat="false" ht="15.75" hidden="false" customHeight="true" outlineLevel="0" collapsed="false"/>
    <row r="372" customFormat="false" ht="15.75" hidden="false" customHeight="true" outlineLevel="0" collapsed="false"/>
    <row r="373" customFormat="false" ht="15.75" hidden="false" customHeight="true" outlineLevel="0" collapsed="false"/>
    <row r="374" customFormat="false" ht="15.75" hidden="false" customHeight="true" outlineLevel="0" collapsed="false"/>
    <row r="375" customFormat="false" ht="15.75" hidden="false" customHeight="true" outlineLevel="0" collapsed="false"/>
    <row r="376" customFormat="false" ht="15.75" hidden="false" customHeight="true" outlineLevel="0" collapsed="false"/>
    <row r="377" customFormat="false" ht="15.75" hidden="false" customHeight="true" outlineLevel="0" collapsed="false"/>
    <row r="378" customFormat="false" ht="15.75" hidden="false" customHeight="true" outlineLevel="0" collapsed="false"/>
    <row r="379" customFormat="false" ht="15.75" hidden="false" customHeight="true" outlineLevel="0" collapsed="false"/>
    <row r="380" customFormat="false" ht="15.75" hidden="false" customHeight="true" outlineLevel="0" collapsed="false"/>
    <row r="381" customFormat="false" ht="15.75" hidden="false" customHeight="true" outlineLevel="0" collapsed="false"/>
    <row r="382" customFormat="false" ht="15.75" hidden="false" customHeight="true" outlineLevel="0" collapsed="false"/>
    <row r="383" customFormat="false" ht="15.75" hidden="false" customHeight="true" outlineLevel="0" collapsed="false"/>
    <row r="384" customFormat="false" ht="15.75" hidden="false" customHeight="true" outlineLevel="0" collapsed="false"/>
    <row r="385" customFormat="false" ht="15.75" hidden="false" customHeight="true" outlineLevel="0" collapsed="false"/>
    <row r="386" customFormat="false" ht="15.75" hidden="false" customHeight="true" outlineLevel="0" collapsed="false"/>
    <row r="387" customFormat="false" ht="15.75" hidden="false" customHeight="true" outlineLevel="0" collapsed="false"/>
    <row r="388" customFormat="false" ht="15.75" hidden="false" customHeight="true" outlineLevel="0" collapsed="false"/>
    <row r="389" customFormat="false" ht="15.75" hidden="false" customHeight="true" outlineLevel="0" collapsed="false"/>
    <row r="390" customFormat="false" ht="15.75" hidden="false" customHeight="true" outlineLevel="0" collapsed="false"/>
    <row r="391" customFormat="false" ht="15.75" hidden="false" customHeight="true" outlineLevel="0" collapsed="false"/>
    <row r="392" customFormat="false" ht="15.75" hidden="false" customHeight="true" outlineLevel="0" collapsed="false"/>
    <row r="393" customFormat="false" ht="15.75" hidden="false" customHeight="true" outlineLevel="0" collapsed="false"/>
    <row r="394" customFormat="false" ht="15.75" hidden="false" customHeight="true" outlineLevel="0" collapsed="false"/>
    <row r="395" customFormat="false" ht="15.75" hidden="false" customHeight="true" outlineLevel="0" collapsed="false"/>
    <row r="396" customFormat="false" ht="15.75" hidden="false" customHeight="true" outlineLevel="0" collapsed="false"/>
    <row r="397" customFormat="false" ht="15.75" hidden="false" customHeight="true" outlineLevel="0" collapsed="false"/>
    <row r="398" customFormat="false" ht="15.75" hidden="false" customHeight="true" outlineLevel="0" collapsed="false"/>
    <row r="399" customFormat="false" ht="15.75" hidden="false" customHeight="true" outlineLevel="0" collapsed="false"/>
    <row r="400" customFormat="false" ht="15.75" hidden="false" customHeight="true" outlineLevel="0" collapsed="false"/>
    <row r="401" customFormat="false" ht="15.75" hidden="false" customHeight="true" outlineLevel="0" collapsed="false"/>
    <row r="402" customFormat="false" ht="15.75" hidden="false" customHeight="true" outlineLevel="0" collapsed="false"/>
    <row r="403" customFormat="false" ht="15.75" hidden="false" customHeight="true" outlineLevel="0" collapsed="false"/>
    <row r="404" customFormat="false" ht="15.75" hidden="false" customHeight="true" outlineLevel="0" collapsed="false"/>
    <row r="405" customFormat="false" ht="15.75" hidden="false" customHeight="true" outlineLevel="0" collapsed="false"/>
    <row r="406" customFormat="false" ht="15.75" hidden="false" customHeight="true" outlineLevel="0" collapsed="false"/>
    <row r="407" customFormat="false" ht="15.75" hidden="false" customHeight="true" outlineLevel="0" collapsed="false"/>
    <row r="408" customFormat="false" ht="15.75" hidden="false" customHeight="true" outlineLevel="0" collapsed="false"/>
    <row r="409" customFormat="false" ht="15.75" hidden="false" customHeight="true" outlineLevel="0" collapsed="false"/>
    <row r="410" customFormat="false" ht="15.75" hidden="false" customHeight="true" outlineLevel="0" collapsed="false"/>
    <row r="411" customFormat="false" ht="15.75" hidden="false" customHeight="true" outlineLevel="0" collapsed="false"/>
    <row r="412" customFormat="false" ht="15.75" hidden="false" customHeight="true" outlineLevel="0" collapsed="false"/>
    <row r="413" customFormat="false" ht="15.75" hidden="false" customHeight="true" outlineLevel="0" collapsed="false"/>
    <row r="414" customFormat="false" ht="15.75" hidden="false" customHeight="true" outlineLevel="0" collapsed="false"/>
    <row r="415" customFormat="false" ht="15.75" hidden="false" customHeight="true" outlineLevel="0" collapsed="false"/>
    <row r="416" customFormat="false" ht="15.75" hidden="false" customHeight="true" outlineLevel="0" collapsed="false"/>
    <row r="417" customFormat="false" ht="15.75" hidden="false" customHeight="true" outlineLevel="0" collapsed="false"/>
    <row r="418" customFormat="false" ht="15.75" hidden="false" customHeight="true" outlineLevel="0" collapsed="false"/>
    <row r="419" customFormat="false" ht="15.75" hidden="false" customHeight="true" outlineLevel="0" collapsed="false"/>
    <row r="420" customFormat="false" ht="15.75" hidden="false" customHeight="true" outlineLevel="0" collapsed="false"/>
    <row r="421" customFormat="false" ht="15.75" hidden="false" customHeight="true" outlineLevel="0" collapsed="false"/>
    <row r="422" customFormat="false" ht="15.75" hidden="false" customHeight="true" outlineLevel="0" collapsed="false"/>
    <row r="423" customFormat="false" ht="15.75" hidden="false" customHeight="true" outlineLevel="0" collapsed="false"/>
    <row r="424" customFormat="false" ht="15.75" hidden="false" customHeight="true" outlineLevel="0" collapsed="false"/>
    <row r="425" customFormat="false" ht="15.75" hidden="false" customHeight="true" outlineLevel="0" collapsed="false"/>
    <row r="426" customFormat="false" ht="15.75" hidden="false" customHeight="true" outlineLevel="0" collapsed="false"/>
    <row r="427" customFormat="false" ht="15.75" hidden="false" customHeight="true" outlineLevel="0" collapsed="false"/>
    <row r="428" customFormat="false" ht="15.75" hidden="false" customHeight="true" outlineLevel="0" collapsed="false"/>
    <row r="429" customFormat="false" ht="15.75" hidden="false" customHeight="true" outlineLevel="0" collapsed="false"/>
    <row r="430" customFormat="false" ht="15.75" hidden="false" customHeight="true" outlineLevel="0" collapsed="false"/>
    <row r="431" customFormat="false" ht="15.75" hidden="false" customHeight="true" outlineLevel="0" collapsed="false"/>
    <row r="432" customFormat="false" ht="15.75" hidden="false" customHeight="true" outlineLevel="0" collapsed="false"/>
    <row r="433" customFormat="false" ht="15.75" hidden="false" customHeight="true" outlineLevel="0" collapsed="false"/>
    <row r="434" customFormat="false" ht="15.75" hidden="false" customHeight="true" outlineLevel="0" collapsed="false"/>
    <row r="435" customFormat="false" ht="15.75" hidden="false" customHeight="true" outlineLevel="0" collapsed="false"/>
    <row r="436" customFormat="false" ht="15.75" hidden="false" customHeight="true" outlineLevel="0" collapsed="false"/>
    <row r="437" customFormat="false" ht="15.75" hidden="false" customHeight="true" outlineLevel="0" collapsed="false"/>
    <row r="438" customFormat="false" ht="15.75" hidden="false" customHeight="true" outlineLevel="0" collapsed="false"/>
    <row r="439" customFormat="false" ht="15.75" hidden="false" customHeight="true" outlineLevel="0" collapsed="false"/>
    <row r="440" customFormat="false" ht="15.75" hidden="false" customHeight="true" outlineLevel="0" collapsed="false"/>
    <row r="441" customFormat="false" ht="15.75" hidden="false" customHeight="true" outlineLevel="0" collapsed="false"/>
    <row r="442" customFormat="false" ht="15.75" hidden="false" customHeight="true" outlineLevel="0" collapsed="false"/>
    <row r="443" customFormat="false" ht="15.75" hidden="false" customHeight="true" outlineLevel="0" collapsed="false"/>
    <row r="444" customFormat="false" ht="15.75" hidden="false" customHeight="true" outlineLevel="0" collapsed="false"/>
    <row r="445" customFormat="false" ht="15.75" hidden="false" customHeight="true" outlineLevel="0" collapsed="false"/>
    <row r="446" customFormat="false" ht="15.75" hidden="false" customHeight="true" outlineLevel="0" collapsed="false"/>
    <row r="447" customFormat="false" ht="15.75" hidden="false" customHeight="true" outlineLevel="0" collapsed="false"/>
    <row r="448" customFormat="false" ht="15.75" hidden="false" customHeight="true" outlineLevel="0" collapsed="false"/>
    <row r="449" customFormat="false" ht="15.75" hidden="false" customHeight="true" outlineLevel="0" collapsed="false"/>
    <row r="450" customFormat="false" ht="15.75" hidden="false" customHeight="true" outlineLevel="0" collapsed="false"/>
    <row r="451" customFormat="false" ht="15.75" hidden="false" customHeight="true" outlineLevel="0" collapsed="false"/>
    <row r="452" customFormat="false" ht="15.75" hidden="false" customHeight="true" outlineLevel="0" collapsed="false"/>
    <row r="453" customFormat="false" ht="15.75" hidden="false" customHeight="true" outlineLevel="0" collapsed="false"/>
    <row r="454" customFormat="false" ht="15.75" hidden="false" customHeight="true" outlineLevel="0" collapsed="false"/>
    <row r="455" customFormat="false" ht="15.75" hidden="false" customHeight="true" outlineLevel="0" collapsed="false"/>
    <row r="456" customFormat="false" ht="15.75" hidden="false" customHeight="true" outlineLevel="0" collapsed="false"/>
    <row r="457" customFormat="false" ht="15.75" hidden="false" customHeight="true" outlineLevel="0" collapsed="false"/>
    <row r="458" customFormat="false" ht="15.75" hidden="false" customHeight="true" outlineLevel="0" collapsed="false"/>
    <row r="459" customFormat="false" ht="15.75" hidden="false" customHeight="true" outlineLevel="0" collapsed="false"/>
    <row r="460" customFormat="false" ht="15.75" hidden="false" customHeight="true" outlineLevel="0" collapsed="false"/>
    <row r="461" customFormat="false" ht="15.75" hidden="false" customHeight="true" outlineLevel="0" collapsed="false"/>
    <row r="462" customFormat="false" ht="15.75" hidden="false" customHeight="true" outlineLevel="0" collapsed="false"/>
    <row r="463" customFormat="false" ht="15.75" hidden="false" customHeight="true" outlineLevel="0" collapsed="false"/>
    <row r="464" customFormat="false" ht="15.75" hidden="false" customHeight="true" outlineLevel="0" collapsed="false"/>
    <row r="465" customFormat="false" ht="15.75" hidden="false" customHeight="true" outlineLevel="0" collapsed="false"/>
    <row r="466" customFormat="false" ht="15.75" hidden="false" customHeight="true" outlineLevel="0" collapsed="false"/>
    <row r="467" customFormat="false" ht="15.75" hidden="false" customHeight="true" outlineLevel="0" collapsed="false"/>
    <row r="468" customFormat="false" ht="15.75" hidden="false" customHeight="true" outlineLevel="0" collapsed="false"/>
    <row r="469" customFormat="false" ht="15.75" hidden="false" customHeight="true" outlineLevel="0" collapsed="false"/>
    <row r="470" customFormat="false" ht="15.75" hidden="false" customHeight="true" outlineLevel="0" collapsed="false"/>
    <row r="471" customFormat="false" ht="15.75" hidden="false" customHeight="true" outlineLevel="0" collapsed="false"/>
    <row r="472" customFormat="false" ht="15.75" hidden="false" customHeight="true" outlineLevel="0" collapsed="false"/>
    <row r="473" customFormat="false" ht="15.75" hidden="false" customHeight="true" outlineLevel="0" collapsed="false"/>
    <row r="474" customFormat="false" ht="15.75" hidden="false" customHeight="true" outlineLevel="0" collapsed="false"/>
    <row r="475" customFormat="false" ht="15.75" hidden="false" customHeight="true" outlineLevel="0" collapsed="false"/>
    <row r="476" customFormat="false" ht="15.75" hidden="false" customHeight="true" outlineLevel="0" collapsed="false"/>
    <row r="477" customFormat="false" ht="15.75" hidden="false" customHeight="true" outlineLevel="0" collapsed="false"/>
    <row r="478" customFormat="false" ht="15.75" hidden="false" customHeight="true" outlineLevel="0" collapsed="false"/>
    <row r="479" customFormat="false" ht="15.75" hidden="false" customHeight="true" outlineLevel="0" collapsed="false"/>
    <row r="480" customFormat="false" ht="15.75" hidden="false" customHeight="true" outlineLevel="0" collapsed="false"/>
    <row r="481" customFormat="false" ht="15.75" hidden="false" customHeight="true" outlineLevel="0" collapsed="false"/>
    <row r="482" customFormat="false" ht="15.75" hidden="false" customHeight="true" outlineLevel="0" collapsed="false"/>
    <row r="483" customFormat="false" ht="15.75" hidden="false" customHeight="true" outlineLevel="0" collapsed="false"/>
    <row r="484" customFormat="false" ht="15.75" hidden="false" customHeight="true" outlineLevel="0" collapsed="false"/>
    <row r="485" customFormat="false" ht="15.75" hidden="false" customHeight="true" outlineLevel="0" collapsed="false"/>
    <row r="486" customFormat="false" ht="15.75" hidden="false" customHeight="true" outlineLevel="0" collapsed="false"/>
    <row r="487" customFormat="false" ht="15.75" hidden="false" customHeight="true" outlineLevel="0" collapsed="false"/>
    <row r="488" customFormat="false" ht="15.75" hidden="false" customHeight="true" outlineLevel="0" collapsed="false"/>
    <row r="489" customFormat="false" ht="15.75" hidden="false" customHeight="true" outlineLevel="0" collapsed="false"/>
    <row r="490" customFormat="false" ht="15.75" hidden="false" customHeight="true" outlineLevel="0" collapsed="false"/>
    <row r="491" customFormat="false" ht="15.75" hidden="false" customHeight="true" outlineLevel="0" collapsed="false"/>
    <row r="492" customFormat="false" ht="15.75" hidden="false" customHeight="true" outlineLevel="0" collapsed="false"/>
    <row r="493" customFormat="false" ht="15.75" hidden="false" customHeight="true" outlineLevel="0" collapsed="false"/>
    <row r="494" customFormat="false" ht="15.75" hidden="false" customHeight="true" outlineLevel="0" collapsed="false"/>
    <row r="495" customFormat="false" ht="15.75" hidden="false" customHeight="true" outlineLevel="0" collapsed="false"/>
    <row r="496" customFormat="false" ht="15.75" hidden="false" customHeight="true" outlineLevel="0" collapsed="false"/>
    <row r="497" customFormat="false" ht="15.75" hidden="false" customHeight="true" outlineLevel="0" collapsed="false"/>
    <row r="498" customFormat="false" ht="15.75" hidden="false" customHeight="true" outlineLevel="0" collapsed="false"/>
    <row r="499" customFormat="false" ht="15.75" hidden="false" customHeight="true" outlineLevel="0" collapsed="false"/>
    <row r="500" customFormat="false" ht="15.75" hidden="false" customHeight="true" outlineLevel="0" collapsed="false"/>
    <row r="501" customFormat="false" ht="15.75" hidden="false" customHeight="true" outlineLevel="0" collapsed="false"/>
    <row r="502" customFormat="false" ht="15.75" hidden="false" customHeight="true" outlineLevel="0" collapsed="false"/>
    <row r="503" customFormat="false" ht="15.75" hidden="false" customHeight="true" outlineLevel="0" collapsed="false"/>
    <row r="504" customFormat="false" ht="15.75" hidden="false" customHeight="true" outlineLevel="0" collapsed="false"/>
    <row r="505" customFormat="false" ht="15.75" hidden="false" customHeight="true" outlineLevel="0" collapsed="false"/>
    <row r="506" customFormat="false" ht="15.75" hidden="false" customHeight="true" outlineLevel="0" collapsed="false"/>
    <row r="507" customFormat="false" ht="15.75" hidden="false" customHeight="true" outlineLevel="0" collapsed="false"/>
    <row r="508" customFormat="false" ht="15.75" hidden="false" customHeight="true" outlineLevel="0" collapsed="false"/>
    <row r="509" customFormat="false" ht="15.75" hidden="false" customHeight="true" outlineLevel="0" collapsed="false"/>
    <row r="510" customFormat="false" ht="15.75" hidden="false" customHeight="true" outlineLevel="0" collapsed="false"/>
    <row r="511" customFormat="false" ht="15.75" hidden="false" customHeight="true" outlineLevel="0" collapsed="false"/>
    <row r="512" customFormat="false" ht="15.75" hidden="false" customHeight="true" outlineLevel="0" collapsed="false"/>
    <row r="513" customFormat="false" ht="15.75" hidden="false" customHeight="true" outlineLevel="0" collapsed="false"/>
    <row r="514" customFormat="false" ht="15.75" hidden="false" customHeight="true" outlineLevel="0" collapsed="false"/>
    <row r="515" customFormat="false" ht="15.75" hidden="false" customHeight="true" outlineLevel="0" collapsed="false"/>
    <row r="516" customFormat="false" ht="15.75" hidden="false" customHeight="true" outlineLevel="0" collapsed="false"/>
    <row r="517" customFormat="false" ht="15.75" hidden="false" customHeight="true" outlineLevel="0" collapsed="false"/>
    <row r="518" customFormat="false" ht="15.75" hidden="false" customHeight="true" outlineLevel="0" collapsed="false"/>
    <row r="519" customFormat="false" ht="15.75" hidden="false" customHeight="true" outlineLevel="0" collapsed="false"/>
    <row r="520" customFormat="false" ht="15.75" hidden="false" customHeight="true" outlineLevel="0" collapsed="false"/>
    <row r="521" customFormat="false" ht="15.75" hidden="false" customHeight="true" outlineLevel="0" collapsed="false"/>
    <row r="522" customFormat="false" ht="15.75" hidden="false" customHeight="true" outlineLevel="0" collapsed="false"/>
    <row r="523" customFormat="false" ht="15.75" hidden="false" customHeight="true" outlineLevel="0" collapsed="false"/>
    <row r="524" customFormat="false" ht="15.75" hidden="false" customHeight="true" outlineLevel="0" collapsed="false"/>
    <row r="525" customFormat="false" ht="15.75" hidden="false" customHeight="true" outlineLevel="0" collapsed="false"/>
    <row r="526" customFormat="false" ht="15.75" hidden="false" customHeight="true" outlineLevel="0" collapsed="false"/>
    <row r="527" customFormat="false" ht="15.75" hidden="false" customHeight="true" outlineLevel="0" collapsed="false"/>
    <row r="528" customFormat="false" ht="15.75" hidden="false" customHeight="true" outlineLevel="0" collapsed="false"/>
    <row r="529" customFormat="false" ht="15.75" hidden="false" customHeight="true" outlineLevel="0" collapsed="false"/>
    <row r="530" customFormat="false" ht="15.75" hidden="false" customHeight="true" outlineLevel="0" collapsed="false"/>
    <row r="531" customFormat="false" ht="15.75" hidden="false" customHeight="true" outlineLevel="0" collapsed="false"/>
    <row r="532" customFormat="false" ht="15.75" hidden="false" customHeight="true" outlineLevel="0" collapsed="false"/>
    <row r="533" customFormat="false" ht="15.75" hidden="false" customHeight="true" outlineLevel="0" collapsed="false"/>
    <row r="534" customFormat="false" ht="15.75" hidden="false" customHeight="true" outlineLevel="0" collapsed="false"/>
    <row r="535" customFormat="false" ht="15.75" hidden="false" customHeight="true" outlineLevel="0" collapsed="false"/>
    <row r="536" customFormat="false" ht="15.75" hidden="false" customHeight="true" outlineLevel="0" collapsed="false"/>
    <row r="537" customFormat="false" ht="15.75" hidden="false" customHeight="true" outlineLevel="0" collapsed="false"/>
    <row r="538" customFormat="false" ht="15.75" hidden="false" customHeight="true" outlineLevel="0" collapsed="false"/>
    <row r="539" customFormat="false" ht="15.75" hidden="false" customHeight="true" outlineLevel="0" collapsed="false"/>
    <row r="540" customFormat="false" ht="15.75" hidden="false" customHeight="true" outlineLevel="0" collapsed="false"/>
    <row r="541" customFormat="false" ht="15.75" hidden="false" customHeight="true" outlineLevel="0" collapsed="false"/>
    <row r="542" customFormat="false" ht="15.75" hidden="false" customHeight="true" outlineLevel="0" collapsed="false"/>
    <row r="543" customFormat="false" ht="15.75" hidden="false" customHeight="true" outlineLevel="0" collapsed="false"/>
    <row r="544" customFormat="false" ht="15.75" hidden="false" customHeight="true" outlineLevel="0" collapsed="false"/>
    <row r="545" customFormat="false" ht="15.75" hidden="false" customHeight="true" outlineLevel="0" collapsed="false"/>
    <row r="546" customFormat="false" ht="15.75" hidden="false" customHeight="true" outlineLevel="0" collapsed="false"/>
    <row r="547" customFormat="false" ht="15.75" hidden="false" customHeight="true" outlineLevel="0" collapsed="false"/>
    <row r="548" customFormat="false" ht="15.75" hidden="false" customHeight="true" outlineLevel="0" collapsed="false"/>
    <row r="549" customFormat="false" ht="15.75" hidden="false" customHeight="true" outlineLevel="0" collapsed="false"/>
    <row r="550" customFormat="false" ht="15.75" hidden="false" customHeight="true" outlineLevel="0" collapsed="false"/>
    <row r="551" customFormat="false" ht="15.75" hidden="false" customHeight="true" outlineLevel="0" collapsed="false"/>
    <row r="552" customFormat="false" ht="15.75" hidden="false" customHeight="true" outlineLevel="0" collapsed="false"/>
    <row r="553" customFormat="false" ht="15.75" hidden="false" customHeight="true" outlineLevel="0" collapsed="false"/>
    <row r="554" customFormat="false" ht="15.75" hidden="false" customHeight="true" outlineLevel="0" collapsed="false"/>
    <row r="555" customFormat="false" ht="15.75" hidden="false" customHeight="true" outlineLevel="0" collapsed="false"/>
    <row r="556" customFormat="false" ht="15.75" hidden="false" customHeight="true" outlineLevel="0" collapsed="false"/>
    <row r="557" customFormat="false" ht="15.75" hidden="false" customHeight="true" outlineLevel="0" collapsed="false"/>
    <row r="558" customFormat="false" ht="15.75" hidden="false" customHeight="true" outlineLevel="0" collapsed="false"/>
    <row r="559" customFormat="false" ht="15.75" hidden="false" customHeight="true" outlineLevel="0" collapsed="false"/>
    <row r="560" customFormat="false" ht="15.75" hidden="false" customHeight="true" outlineLevel="0" collapsed="false"/>
    <row r="561" customFormat="false" ht="15.75" hidden="false" customHeight="true" outlineLevel="0" collapsed="false"/>
    <row r="562" customFormat="false" ht="15.75" hidden="false" customHeight="true" outlineLevel="0" collapsed="false"/>
    <row r="563" customFormat="false" ht="15.75" hidden="false" customHeight="true" outlineLevel="0" collapsed="false"/>
    <row r="564" customFormat="false" ht="15.75" hidden="false" customHeight="true" outlineLevel="0" collapsed="false"/>
    <row r="565" customFormat="false" ht="15.75" hidden="false" customHeight="true" outlineLevel="0" collapsed="false"/>
    <row r="566" customFormat="false" ht="15.75" hidden="false" customHeight="true" outlineLevel="0" collapsed="false"/>
    <row r="567" customFormat="false" ht="15.75" hidden="false" customHeight="true" outlineLevel="0" collapsed="false"/>
    <row r="568" customFormat="false" ht="15.75" hidden="false" customHeight="true" outlineLevel="0" collapsed="false"/>
    <row r="569" customFormat="false" ht="15.75" hidden="false" customHeight="true" outlineLevel="0" collapsed="false"/>
    <row r="570" customFormat="false" ht="15.75" hidden="false" customHeight="true" outlineLevel="0" collapsed="false"/>
    <row r="571" customFormat="false" ht="15.75" hidden="false" customHeight="true" outlineLevel="0" collapsed="false"/>
    <row r="572" customFormat="false" ht="15.75" hidden="false" customHeight="true" outlineLevel="0" collapsed="false"/>
    <row r="573" customFormat="false" ht="15.75" hidden="false" customHeight="true" outlineLevel="0" collapsed="false"/>
    <row r="574" customFormat="false" ht="15.75" hidden="false" customHeight="true" outlineLevel="0" collapsed="false"/>
    <row r="575" customFormat="false" ht="15.75" hidden="false" customHeight="true" outlineLevel="0" collapsed="false"/>
    <row r="576" customFormat="false" ht="15.75" hidden="false" customHeight="true" outlineLevel="0" collapsed="false"/>
    <row r="577" customFormat="false" ht="15.75" hidden="false" customHeight="true" outlineLevel="0" collapsed="false"/>
    <row r="578" customFormat="false" ht="15.75" hidden="false" customHeight="true" outlineLevel="0" collapsed="false"/>
    <row r="579" customFormat="false" ht="15.75" hidden="false" customHeight="true" outlineLevel="0" collapsed="false"/>
    <row r="580" customFormat="false" ht="15.75" hidden="false" customHeight="true" outlineLevel="0" collapsed="false"/>
    <row r="581" customFormat="false" ht="15.75" hidden="false" customHeight="true" outlineLevel="0" collapsed="false"/>
    <row r="582" customFormat="false" ht="15.75" hidden="false" customHeight="true" outlineLevel="0" collapsed="false"/>
    <row r="583" customFormat="false" ht="15.75" hidden="false" customHeight="true" outlineLevel="0" collapsed="false"/>
    <row r="584" customFormat="false" ht="15.75" hidden="false" customHeight="true" outlineLevel="0" collapsed="false"/>
    <row r="585" customFormat="false" ht="15.75" hidden="false" customHeight="true" outlineLevel="0" collapsed="false"/>
    <row r="586" customFormat="false" ht="15.75" hidden="false" customHeight="true" outlineLevel="0" collapsed="false"/>
    <row r="587" customFormat="false" ht="15.75" hidden="false" customHeight="true" outlineLevel="0" collapsed="false"/>
    <row r="588" customFormat="false" ht="15.75" hidden="false" customHeight="true" outlineLevel="0" collapsed="false"/>
    <row r="589" customFormat="false" ht="15.75" hidden="false" customHeight="true" outlineLevel="0" collapsed="false"/>
    <row r="590" customFormat="false" ht="15.75" hidden="false" customHeight="true" outlineLevel="0" collapsed="false"/>
    <row r="591" customFormat="false" ht="15.75" hidden="false" customHeight="true" outlineLevel="0" collapsed="false"/>
    <row r="592" customFormat="false" ht="15.75" hidden="false" customHeight="true" outlineLevel="0" collapsed="false"/>
    <row r="593" customFormat="false" ht="15.75" hidden="false" customHeight="true" outlineLevel="0" collapsed="false"/>
    <row r="594" customFormat="false" ht="15.75" hidden="false" customHeight="true" outlineLevel="0" collapsed="false"/>
    <row r="595" customFormat="false" ht="15.75" hidden="false" customHeight="true" outlineLevel="0" collapsed="false"/>
    <row r="596" customFormat="false" ht="15.75" hidden="false" customHeight="true" outlineLevel="0" collapsed="false"/>
    <row r="597" customFormat="false" ht="15.75" hidden="false" customHeight="true" outlineLevel="0" collapsed="false"/>
    <row r="598" customFormat="false" ht="15.75" hidden="false" customHeight="true" outlineLevel="0" collapsed="false"/>
    <row r="599" customFormat="false" ht="15.75" hidden="false" customHeight="true" outlineLevel="0" collapsed="false"/>
    <row r="600" customFormat="false" ht="15.75" hidden="false" customHeight="true" outlineLevel="0" collapsed="false"/>
    <row r="601" customFormat="false" ht="15.75" hidden="false" customHeight="true" outlineLevel="0" collapsed="false"/>
    <row r="602" customFormat="false" ht="15.75" hidden="false" customHeight="true" outlineLevel="0" collapsed="false"/>
    <row r="603" customFormat="false" ht="15.75" hidden="false" customHeight="true" outlineLevel="0" collapsed="false"/>
    <row r="604" customFormat="false" ht="15.75" hidden="false" customHeight="true" outlineLevel="0" collapsed="false"/>
    <row r="605" customFormat="false" ht="15.75" hidden="false" customHeight="true" outlineLevel="0" collapsed="false"/>
    <row r="606" customFormat="false" ht="15.75" hidden="false" customHeight="true" outlineLevel="0" collapsed="false"/>
    <row r="607" customFormat="false" ht="15.75" hidden="false" customHeight="true" outlineLevel="0" collapsed="false"/>
    <row r="608" customFormat="false" ht="15.75" hidden="false" customHeight="true" outlineLevel="0" collapsed="false"/>
    <row r="609" customFormat="false" ht="15.75" hidden="false" customHeight="true" outlineLevel="0" collapsed="false"/>
    <row r="610" customFormat="false" ht="15.75" hidden="false" customHeight="true" outlineLevel="0" collapsed="false"/>
    <row r="611" customFormat="false" ht="15.75" hidden="false" customHeight="true" outlineLevel="0" collapsed="false"/>
    <row r="612" customFormat="false" ht="15.75" hidden="false" customHeight="true" outlineLevel="0" collapsed="false"/>
    <row r="613" customFormat="false" ht="15.75" hidden="false" customHeight="true" outlineLevel="0" collapsed="false"/>
    <row r="614" customFormat="false" ht="15.75" hidden="false" customHeight="true" outlineLevel="0" collapsed="false"/>
    <row r="615" customFormat="false" ht="15.75" hidden="false" customHeight="true" outlineLevel="0" collapsed="false"/>
    <row r="616" customFormat="false" ht="15.75" hidden="false" customHeight="true" outlineLevel="0" collapsed="false"/>
    <row r="617" customFormat="false" ht="15.75" hidden="false" customHeight="true" outlineLevel="0" collapsed="false"/>
    <row r="618" customFormat="false" ht="15.75" hidden="false" customHeight="true" outlineLevel="0" collapsed="false"/>
    <row r="619" customFormat="false" ht="15.75" hidden="false" customHeight="true" outlineLevel="0" collapsed="false"/>
    <row r="620" customFormat="false" ht="15.75" hidden="false" customHeight="true" outlineLevel="0" collapsed="false"/>
    <row r="621" customFormat="false" ht="15.75" hidden="false" customHeight="true" outlineLevel="0" collapsed="false"/>
    <row r="622" customFormat="false" ht="15.75" hidden="false" customHeight="true" outlineLevel="0" collapsed="false"/>
    <row r="623" customFormat="false" ht="15.75" hidden="false" customHeight="true" outlineLevel="0" collapsed="false"/>
    <row r="624" customFormat="false" ht="15.75" hidden="false" customHeight="true" outlineLevel="0" collapsed="false"/>
    <row r="625" customFormat="false" ht="15.75" hidden="false" customHeight="true" outlineLevel="0" collapsed="false"/>
    <row r="626" customFormat="false" ht="15.75" hidden="false" customHeight="true" outlineLevel="0" collapsed="false"/>
    <row r="627" customFormat="false" ht="15.75" hidden="false" customHeight="true" outlineLevel="0" collapsed="false"/>
    <row r="628" customFormat="false" ht="15.75" hidden="false" customHeight="true" outlineLevel="0" collapsed="false"/>
    <row r="629" customFormat="false" ht="15.75" hidden="false" customHeight="true" outlineLevel="0" collapsed="false"/>
    <row r="630" customFormat="false" ht="15.75" hidden="false" customHeight="true" outlineLevel="0" collapsed="false"/>
    <row r="631" customFormat="false" ht="15.75" hidden="false" customHeight="true" outlineLevel="0" collapsed="false"/>
    <row r="632" customFormat="false" ht="15.75" hidden="false" customHeight="true" outlineLevel="0" collapsed="false"/>
    <row r="633" customFormat="false" ht="15.75" hidden="false" customHeight="true" outlineLevel="0" collapsed="false"/>
    <row r="634" customFormat="false" ht="15.75" hidden="false" customHeight="true" outlineLevel="0" collapsed="false"/>
    <row r="635" customFormat="false" ht="15.75" hidden="false" customHeight="true" outlineLevel="0" collapsed="false"/>
    <row r="636" customFormat="false" ht="15.75" hidden="false" customHeight="true" outlineLevel="0" collapsed="false"/>
    <row r="637" customFormat="false" ht="15.75" hidden="false" customHeight="true" outlineLevel="0" collapsed="false"/>
    <row r="638" customFormat="false" ht="15.75" hidden="false" customHeight="true" outlineLevel="0" collapsed="false"/>
    <row r="639" customFormat="false" ht="15.75" hidden="false" customHeight="true" outlineLevel="0" collapsed="false"/>
    <row r="640" customFormat="false" ht="15.75" hidden="false" customHeight="true" outlineLevel="0" collapsed="false"/>
    <row r="641" customFormat="false" ht="15.75" hidden="false" customHeight="true" outlineLevel="0" collapsed="false"/>
    <row r="642" customFormat="false" ht="15.75" hidden="false" customHeight="true" outlineLevel="0" collapsed="false"/>
    <row r="643" customFormat="false" ht="15.75" hidden="false" customHeight="true" outlineLevel="0" collapsed="false"/>
    <row r="644" customFormat="false" ht="15.75" hidden="false" customHeight="true" outlineLevel="0" collapsed="false"/>
    <row r="645" customFormat="false" ht="15.75" hidden="false" customHeight="true" outlineLevel="0" collapsed="false"/>
    <row r="646" customFormat="false" ht="15.75" hidden="false" customHeight="true" outlineLevel="0" collapsed="false"/>
    <row r="647" customFormat="false" ht="15.75" hidden="false" customHeight="true" outlineLevel="0" collapsed="false"/>
    <row r="648" customFormat="false" ht="15.75" hidden="false" customHeight="true" outlineLevel="0" collapsed="false"/>
    <row r="649" customFormat="false" ht="15.75" hidden="false" customHeight="true" outlineLevel="0" collapsed="false"/>
    <row r="650" customFormat="false" ht="15.75" hidden="false" customHeight="true" outlineLevel="0" collapsed="false"/>
    <row r="651" customFormat="false" ht="15.75" hidden="false" customHeight="true" outlineLevel="0" collapsed="false"/>
    <row r="652" customFormat="false" ht="15.75" hidden="false" customHeight="true" outlineLevel="0" collapsed="false"/>
    <row r="653" customFormat="false" ht="15.75" hidden="false" customHeight="true" outlineLevel="0" collapsed="false"/>
    <row r="654" customFormat="false" ht="15.75" hidden="false" customHeight="true" outlineLevel="0" collapsed="false"/>
    <row r="655" customFormat="false" ht="15.75" hidden="false" customHeight="true" outlineLevel="0" collapsed="false"/>
    <row r="656" customFormat="false" ht="15.75" hidden="false" customHeight="true" outlineLevel="0" collapsed="false"/>
    <row r="657" customFormat="false" ht="15.75" hidden="false" customHeight="true" outlineLevel="0" collapsed="false"/>
    <row r="658" customFormat="false" ht="15.75" hidden="false" customHeight="true" outlineLevel="0" collapsed="false"/>
    <row r="659" customFormat="false" ht="15.75" hidden="false" customHeight="true" outlineLevel="0" collapsed="false"/>
    <row r="660" customFormat="false" ht="15.75" hidden="false" customHeight="true" outlineLevel="0" collapsed="false"/>
    <row r="661" customFormat="false" ht="15.75" hidden="false" customHeight="true" outlineLevel="0" collapsed="false"/>
    <row r="662" customFormat="false" ht="15.75" hidden="false" customHeight="true" outlineLevel="0" collapsed="false"/>
    <row r="663" customFormat="false" ht="15.75" hidden="false" customHeight="true" outlineLevel="0" collapsed="false"/>
    <row r="664" customFormat="false" ht="15.75" hidden="false" customHeight="true" outlineLevel="0" collapsed="false"/>
    <row r="665" customFormat="false" ht="15.75" hidden="false" customHeight="true" outlineLevel="0" collapsed="false"/>
    <row r="666" customFormat="false" ht="15.75" hidden="false" customHeight="true" outlineLevel="0" collapsed="false"/>
    <row r="667" customFormat="false" ht="15.75" hidden="false" customHeight="true" outlineLevel="0" collapsed="false"/>
    <row r="668" customFormat="false" ht="15.75" hidden="false" customHeight="true" outlineLevel="0" collapsed="false"/>
    <row r="669" customFormat="false" ht="15.75" hidden="false" customHeight="true" outlineLevel="0" collapsed="false"/>
    <row r="670" customFormat="false" ht="15.75" hidden="false" customHeight="true" outlineLevel="0" collapsed="false"/>
    <row r="671" customFormat="false" ht="15.75" hidden="false" customHeight="true" outlineLevel="0" collapsed="false"/>
    <row r="672" customFormat="false" ht="15.75" hidden="false" customHeight="true" outlineLevel="0" collapsed="false"/>
    <row r="673" customFormat="false" ht="15.75" hidden="false" customHeight="true" outlineLevel="0" collapsed="false"/>
    <row r="674" customFormat="false" ht="15.75" hidden="false" customHeight="true" outlineLevel="0" collapsed="false"/>
    <row r="675" customFormat="false" ht="15.75" hidden="false" customHeight="true" outlineLevel="0" collapsed="false"/>
    <row r="676" customFormat="false" ht="15.75" hidden="false" customHeight="true" outlineLevel="0" collapsed="false"/>
    <row r="677" customFormat="false" ht="15.75" hidden="false" customHeight="true" outlineLevel="0" collapsed="false"/>
    <row r="678" customFormat="false" ht="15.75" hidden="false" customHeight="true" outlineLevel="0" collapsed="false"/>
    <row r="679" customFormat="false" ht="15.75" hidden="false" customHeight="true" outlineLevel="0" collapsed="false"/>
    <row r="680" customFormat="false" ht="15.75" hidden="false" customHeight="true" outlineLevel="0" collapsed="false"/>
    <row r="681" customFormat="false" ht="15.75" hidden="false" customHeight="true" outlineLevel="0" collapsed="false"/>
    <row r="682" customFormat="false" ht="15.75" hidden="false" customHeight="true" outlineLevel="0" collapsed="false"/>
    <row r="683" customFormat="false" ht="15.75" hidden="false" customHeight="true" outlineLevel="0" collapsed="false"/>
    <row r="684" customFormat="false" ht="15.75" hidden="false" customHeight="true" outlineLevel="0" collapsed="false"/>
    <row r="685" customFormat="false" ht="15.75" hidden="false" customHeight="true" outlineLevel="0" collapsed="false"/>
    <row r="686" customFormat="false" ht="15.75" hidden="false" customHeight="true" outlineLevel="0" collapsed="false"/>
    <row r="687" customFormat="false" ht="15.75" hidden="false" customHeight="true" outlineLevel="0" collapsed="false"/>
    <row r="688" customFormat="false" ht="15.75" hidden="false" customHeight="true" outlineLevel="0" collapsed="false"/>
    <row r="689" customFormat="false" ht="15.75" hidden="false" customHeight="true" outlineLevel="0" collapsed="false"/>
    <row r="690" customFormat="false" ht="15.75" hidden="false" customHeight="true" outlineLevel="0" collapsed="false"/>
    <row r="691" customFormat="false" ht="15.75" hidden="false" customHeight="true" outlineLevel="0" collapsed="false"/>
    <row r="692" customFormat="false" ht="15.75" hidden="false" customHeight="true" outlineLevel="0" collapsed="false"/>
    <row r="693" customFormat="false" ht="15.75" hidden="false" customHeight="true" outlineLevel="0" collapsed="false"/>
    <row r="694" customFormat="false" ht="15.75" hidden="false" customHeight="true" outlineLevel="0" collapsed="false"/>
    <row r="695" customFormat="false" ht="15.75" hidden="false" customHeight="true" outlineLevel="0" collapsed="false"/>
    <row r="696" customFormat="false" ht="15.75" hidden="false" customHeight="true" outlineLevel="0" collapsed="false"/>
    <row r="697" customFormat="false" ht="15.75" hidden="false" customHeight="true" outlineLevel="0" collapsed="false"/>
    <row r="698" customFormat="false" ht="15.75" hidden="false" customHeight="true" outlineLevel="0" collapsed="false"/>
    <row r="699" customFormat="false" ht="15.75" hidden="false" customHeight="true" outlineLevel="0" collapsed="false"/>
    <row r="700" customFormat="false" ht="15.75" hidden="false" customHeight="true" outlineLevel="0" collapsed="false"/>
    <row r="701" customFormat="false" ht="15.75" hidden="false" customHeight="true" outlineLevel="0" collapsed="false"/>
    <row r="702" customFormat="false" ht="15.75" hidden="false" customHeight="true" outlineLevel="0" collapsed="false"/>
    <row r="703" customFormat="false" ht="15.75" hidden="false" customHeight="true" outlineLevel="0" collapsed="false"/>
    <row r="704" customFormat="false" ht="15.75" hidden="false" customHeight="true" outlineLevel="0" collapsed="false"/>
    <row r="705" customFormat="false" ht="15.75" hidden="false" customHeight="true" outlineLevel="0" collapsed="false"/>
    <row r="706" customFormat="false" ht="15.75" hidden="false" customHeight="true" outlineLevel="0" collapsed="false"/>
    <row r="707" customFormat="false" ht="15.75" hidden="false" customHeight="true" outlineLevel="0" collapsed="false"/>
    <row r="708" customFormat="false" ht="15.75" hidden="false" customHeight="true" outlineLevel="0" collapsed="false"/>
    <row r="709" customFormat="false" ht="15.75" hidden="false" customHeight="true" outlineLevel="0" collapsed="false"/>
    <row r="710" customFormat="false" ht="15.75" hidden="false" customHeight="true" outlineLevel="0" collapsed="false"/>
    <row r="711" customFormat="false" ht="15.75" hidden="false" customHeight="true" outlineLevel="0" collapsed="false"/>
    <row r="712" customFormat="false" ht="15.75" hidden="false" customHeight="true" outlineLevel="0" collapsed="false"/>
    <row r="713" customFormat="false" ht="15.75" hidden="false" customHeight="true" outlineLevel="0" collapsed="false"/>
    <row r="714" customFormat="false" ht="15.75" hidden="false" customHeight="true" outlineLevel="0" collapsed="false"/>
    <row r="715" customFormat="false" ht="15.75" hidden="false" customHeight="true" outlineLevel="0" collapsed="false"/>
    <row r="716" customFormat="false" ht="15.75" hidden="false" customHeight="true" outlineLevel="0" collapsed="false"/>
    <row r="717" customFormat="false" ht="15.75" hidden="false" customHeight="true" outlineLevel="0" collapsed="false"/>
    <row r="718" customFormat="false" ht="15.75" hidden="false" customHeight="true" outlineLevel="0" collapsed="false"/>
    <row r="719" customFormat="false" ht="15.75" hidden="false" customHeight="true" outlineLevel="0" collapsed="false"/>
    <row r="720" customFormat="false" ht="15.75" hidden="false" customHeight="true" outlineLevel="0" collapsed="false"/>
    <row r="721" customFormat="false" ht="15.75" hidden="false" customHeight="true" outlineLevel="0" collapsed="false"/>
    <row r="722" customFormat="false" ht="15.75" hidden="false" customHeight="true" outlineLevel="0" collapsed="false"/>
    <row r="723" customFormat="false" ht="15.75" hidden="false" customHeight="true" outlineLevel="0" collapsed="false"/>
    <row r="724" customFormat="false" ht="15.75" hidden="false" customHeight="true" outlineLevel="0" collapsed="false"/>
    <row r="725" customFormat="false" ht="15.75" hidden="false" customHeight="true" outlineLevel="0" collapsed="false"/>
    <row r="726" customFormat="false" ht="15.75" hidden="false" customHeight="true" outlineLevel="0" collapsed="false"/>
    <row r="727" customFormat="false" ht="15.75" hidden="false" customHeight="true" outlineLevel="0" collapsed="false"/>
    <row r="728" customFormat="false" ht="15.75" hidden="false" customHeight="true" outlineLevel="0" collapsed="false"/>
    <row r="729" customFormat="false" ht="15.75" hidden="false" customHeight="true" outlineLevel="0" collapsed="false"/>
    <row r="730" customFormat="false" ht="15.75" hidden="false" customHeight="true" outlineLevel="0" collapsed="false"/>
    <row r="731" customFormat="false" ht="15.75" hidden="false" customHeight="true" outlineLevel="0" collapsed="false"/>
    <row r="732" customFormat="false" ht="15.75" hidden="false" customHeight="true" outlineLevel="0" collapsed="false"/>
    <row r="733" customFormat="false" ht="15.75" hidden="false" customHeight="true" outlineLevel="0" collapsed="false"/>
    <row r="734" customFormat="false" ht="15.75" hidden="false" customHeight="true" outlineLevel="0" collapsed="false"/>
    <row r="735" customFormat="false" ht="15.75" hidden="false" customHeight="true" outlineLevel="0" collapsed="false"/>
    <row r="736" customFormat="false" ht="15.75" hidden="false" customHeight="true" outlineLevel="0" collapsed="false"/>
    <row r="737" customFormat="false" ht="15.75" hidden="false" customHeight="true" outlineLevel="0" collapsed="false"/>
    <row r="738" customFormat="false" ht="15.75" hidden="false" customHeight="true" outlineLevel="0" collapsed="false"/>
    <row r="739" customFormat="false" ht="15.75" hidden="false" customHeight="true" outlineLevel="0" collapsed="false"/>
    <row r="740" customFormat="false" ht="15.75" hidden="false" customHeight="true" outlineLevel="0" collapsed="false"/>
    <row r="741" customFormat="false" ht="15.75" hidden="false" customHeight="true" outlineLevel="0" collapsed="false"/>
    <row r="742" customFormat="false" ht="15.75" hidden="false" customHeight="true" outlineLevel="0" collapsed="false"/>
    <row r="743" customFormat="false" ht="15.75" hidden="false" customHeight="true" outlineLevel="0" collapsed="false"/>
    <row r="744" customFormat="false" ht="15.75" hidden="false" customHeight="true" outlineLevel="0" collapsed="false"/>
    <row r="745" customFormat="false" ht="15.75" hidden="false" customHeight="true" outlineLevel="0" collapsed="false"/>
    <row r="746" customFormat="false" ht="15.75" hidden="false" customHeight="true" outlineLevel="0" collapsed="false"/>
    <row r="747" customFormat="false" ht="15.75" hidden="false" customHeight="true" outlineLevel="0" collapsed="false"/>
    <row r="748" customFormat="false" ht="15.75" hidden="false" customHeight="true" outlineLevel="0" collapsed="false"/>
    <row r="749" customFormat="false" ht="15.75" hidden="false" customHeight="true" outlineLevel="0" collapsed="false"/>
    <row r="750" customFormat="false" ht="15.75" hidden="false" customHeight="true" outlineLevel="0" collapsed="false"/>
    <row r="751" customFormat="false" ht="15.75" hidden="false" customHeight="true" outlineLevel="0" collapsed="false"/>
    <row r="752" customFormat="false" ht="15.75" hidden="false" customHeight="true" outlineLevel="0" collapsed="false"/>
    <row r="753" customFormat="false" ht="15.75" hidden="false" customHeight="true" outlineLevel="0" collapsed="false"/>
    <row r="754" customFormat="false" ht="15.75" hidden="false" customHeight="true" outlineLevel="0" collapsed="false"/>
    <row r="755" customFormat="false" ht="15.75" hidden="false" customHeight="true" outlineLevel="0" collapsed="false"/>
    <row r="756" customFormat="false" ht="15.75" hidden="false" customHeight="true" outlineLevel="0" collapsed="false"/>
    <row r="757" customFormat="false" ht="15.75" hidden="false" customHeight="true" outlineLevel="0" collapsed="false"/>
    <row r="758" customFormat="false" ht="15.75" hidden="false" customHeight="true" outlineLevel="0" collapsed="false"/>
    <row r="759" customFormat="false" ht="15.75" hidden="false" customHeight="true" outlineLevel="0" collapsed="false"/>
    <row r="760" customFormat="false" ht="15.75" hidden="false" customHeight="true" outlineLevel="0" collapsed="false"/>
    <row r="761" customFormat="false" ht="15.75" hidden="false" customHeight="true" outlineLevel="0" collapsed="false"/>
    <row r="762" customFormat="false" ht="15.75" hidden="false" customHeight="true" outlineLevel="0" collapsed="false"/>
    <row r="763" customFormat="false" ht="15.75" hidden="false" customHeight="true" outlineLevel="0" collapsed="false"/>
    <row r="764" customFormat="false" ht="15.75" hidden="false" customHeight="true" outlineLevel="0" collapsed="false"/>
    <row r="765" customFormat="false" ht="15.75" hidden="false" customHeight="true" outlineLevel="0" collapsed="false"/>
    <row r="766" customFormat="false" ht="15.75" hidden="false" customHeight="true" outlineLevel="0" collapsed="false"/>
    <row r="767" customFormat="false" ht="15.75" hidden="false" customHeight="true" outlineLevel="0" collapsed="false"/>
    <row r="768" customFormat="false" ht="15.75" hidden="false" customHeight="true" outlineLevel="0" collapsed="false"/>
    <row r="769" customFormat="false" ht="15.75" hidden="false" customHeight="true" outlineLevel="0" collapsed="false"/>
    <row r="770" customFormat="false" ht="15.75" hidden="false" customHeight="true" outlineLevel="0" collapsed="false"/>
    <row r="771" customFormat="false" ht="15.75" hidden="false" customHeight="true" outlineLevel="0" collapsed="false"/>
    <row r="772" customFormat="false" ht="15.75" hidden="false" customHeight="true" outlineLevel="0" collapsed="false"/>
    <row r="773" customFormat="false" ht="15.75" hidden="false" customHeight="true" outlineLevel="0" collapsed="false"/>
    <row r="774" customFormat="false" ht="15.75" hidden="false" customHeight="true" outlineLevel="0" collapsed="false"/>
    <row r="775" customFormat="false" ht="15.75" hidden="false" customHeight="true" outlineLevel="0" collapsed="false"/>
    <row r="776" customFormat="false" ht="15.75" hidden="false" customHeight="true" outlineLevel="0" collapsed="false"/>
    <row r="777" customFormat="false" ht="15.75" hidden="false" customHeight="true" outlineLevel="0" collapsed="false"/>
    <row r="778" customFormat="false" ht="15.75" hidden="false" customHeight="true" outlineLevel="0" collapsed="false"/>
    <row r="779" customFormat="false" ht="15.75" hidden="false" customHeight="true" outlineLevel="0" collapsed="false"/>
    <row r="780" customFormat="false" ht="15.75" hidden="false" customHeight="true" outlineLevel="0" collapsed="false"/>
    <row r="781" customFormat="false" ht="15.75" hidden="false" customHeight="true" outlineLevel="0" collapsed="false"/>
    <row r="782" customFormat="false" ht="15.75" hidden="false" customHeight="true" outlineLevel="0" collapsed="false"/>
    <row r="783" customFormat="false" ht="15.75" hidden="false" customHeight="true" outlineLevel="0" collapsed="false"/>
    <row r="784" customFormat="false" ht="15.75" hidden="false" customHeight="true" outlineLevel="0" collapsed="false"/>
    <row r="785" customFormat="false" ht="15.75" hidden="false" customHeight="true" outlineLevel="0" collapsed="false"/>
    <row r="786" customFormat="false" ht="15.75" hidden="false" customHeight="true" outlineLevel="0" collapsed="false"/>
    <row r="787" customFormat="false" ht="15.75" hidden="false" customHeight="true" outlineLevel="0" collapsed="false"/>
    <row r="788" customFormat="false" ht="15.75" hidden="false" customHeight="true" outlineLevel="0" collapsed="false"/>
    <row r="789" customFormat="false" ht="15.75" hidden="false" customHeight="true" outlineLevel="0" collapsed="false"/>
    <row r="790" customFormat="false" ht="15.75" hidden="false" customHeight="true" outlineLevel="0" collapsed="false"/>
    <row r="791" customFormat="false" ht="15.75" hidden="false" customHeight="true" outlineLevel="0" collapsed="false"/>
    <row r="792" customFormat="false" ht="15.75" hidden="false" customHeight="true" outlineLevel="0" collapsed="false"/>
    <row r="793" customFormat="false" ht="15.75" hidden="false" customHeight="true" outlineLevel="0" collapsed="false"/>
    <row r="794" customFormat="false" ht="15.75" hidden="false" customHeight="true" outlineLevel="0" collapsed="false"/>
    <row r="795" customFormat="false" ht="15.75" hidden="false" customHeight="true" outlineLevel="0" collapsed="false"/>
    <row r="796" customFormat="false" ht="15.75" hidden="false" customHeight="true" outlineLevel="0" collapsed="false"/>
    <row r="797" customFormat="false" ht="15.75" hidden="false" customHeight="true" outlineLevel="0" collapsed="false"/>
    <row r="798" customFormat="false" ht="15.75" hidden="false" customHeight="true" outlineLevel="0" collapsed="false"/>
    <row r="799" customFormat="false" ht="15.75" hidden="false" customHeight="true" outlineLevel="0" collapsed="false"/>
    <row r="800" customFormat="false" ht="15.75" hidden="false" customHeight="true" outlineLevel="0" collapsed="false"/>
    <row r="801" customFormat="false" ht="15.75" hidden="false" customHeight="true" outlineLevel="0" collapsed="false"/>
    <row r="802" customFormat="false" ht="15.75" hidden="false" customHeight="true" outlineLevel="0" collapsed="false"/>
    <row r="803" customFormat="false" ht="15.75" hidden="false" customHeight="true" outlineLevel="0" collapsed="false"/>
    <row r="804" customFormat="false" ht="15.75" hidden="false" customHeight="true" outlineLevel="0" collapsed="false"/>
    <row r="805" customFormat="false" ht="15.75" hidden="false" customHeight="true" outlineLevel="0" collapsed="false"/>
    <row r="806" customFormat="false" ht="15.75" hidden="false" customHeight="true" outlineLevel="0" collapsed="false"/>
    <row r="807" customFormat="false" ht="15.75" hidden="false" customHeight="true" outlineLevel="0" collapsed="false"/>
    <row r="808" customFormat="false" ht="15.75" hidden="false" customHeight="true" outlineLevel="0" collapsed="false"/>
    <row r="809" customFormat="false" ht="15.75" hidden="false" customHeight="true" outlineLevel="0" collapsed="false"/>
    <row r="810" customFormat="false" ht="15.75" hidden="false" customHeight="true" outlineLevel="0" collapsed="false"/>
    <row r="811" customFormat="false" ht="15.75" hidden="false" customHeight="true" outlineLevel="0" collapsed="false"/>
    <row r="812" customFormat="false" ht="15.75" hidden="false" customHeight="true" outlineLevel="0" collapsed="false"/>
    <row r="813" customFormat="false" ht="15.75" hidden="false" customHeight="true" outlineLevel="0" collapsed="false"/>
    <row r="814" customFormat="false" ht="15.75" hidden="false" customHeight="true" outlineLevel="0" collapsed="false"/>
    <row r="815" customFormat="false" ht="15.75" hidden="false" customHeight="true" outlineLevel="0" collapsed="false"/>
    <row r="816" customFormat="false" ht="15.75" hidden="false" customHeight="true" outlineLevel="0" collapsed="false"/>
    <row r="817" customFormat="false" ht="15.75" hidden="false" customHeight="true" outlineLevel="0" collapsed="false"/>
    <row r="818" customFormat="false" ht="15.75" hidden="false" customHeight="true" outlineLevel="0" collapsed="false"/>
    <row r="819" customFormat="false" ht="15.75" hidden="false" customHeight="true" outlineLevel="0" collapsed="false"/>
    <row r="820" customFormat="false" ht="15.75" hidden="false" customHeight="true" outlineLevel="0" collapsed="false"/>
    <row r="821" customFormat="false" ht="15.75" hidden="false" customHeight="true" outlineLevel="0" collapsed="false"/>
    <row r="822" customFormat="false" ht="15.75" hidden="false" customHeight="true" outlineLevel="0" collapsed="false"/>
    <row r="823" customFormat="false" ht="15.75" hidden="false" customHeight="true" outlineLevel="0" collapsed="false"/>
    <row r="824" customFormat="false" ht="15.75" hidden="false" customHeight="true" outlineLevel="0" collapsed="false"/>
    <row r="825" customFormat="false" ht="15.75" hidden="false" customHeight="true" outlineLevel="0" collapsed="false"/>
    <row r="826" customFormat="false" ht="15.75" hidden="false" customHeight="true" outlineLevel="0" collapsed="false"/>
    <row r="827" customFormat="false" ht="15.75" hidden="false" customHeight="true" outlineLevel="0" collapsed="false"/>
    <row r="828" customFormat="false" ht="15.75" hidden="false" customHeight="true" outlineLevel="0" collapsed="false"/>
    <row r="829" customFormat="false" ht="15.75" hidden="false" customHeight="true" outlineLevel="0" collapsed="false"/>
    <row r="830" customFormat="false" ht="15.75" hidden="false" customHeight="true" outlineLevel="0" collapsed="false"/>
    <row r="831" customFormat="false" ht="15.75" hidden="false" customHeight="true" outlineLevel="0" collapsed="false"/>
    <row r="832" customFormat="false" ht="15.75" hidden="false" customHeight="true" outlineLevel="0" collapsed="false"/>
    <row r="833" customFormat="false" ht="15.75" hidden="false" customHeight="true" outlineLevel="0" collapsed="false"/>
    <row r="834" customFormat="false" ht="15.75" hidden="false" customHeight="true" outlineLevel="0" collapsed="false"/>
    <row r="835" customFormat="false" ht="15.75" hidden="false" customHeight="true" outlineLevel="0" collapsed="false"/>
    <row r="836" customFormat="false" ht="15.75" hidden="false" customHeight="true" outlineLevel="0" collapsed="false"/>
    <row r="837" customFormat="false" ht="15.75" hidden="false" customHeight="true" outlineLevel="0" collapsed="false"/>
    <row r="838" customFormat="false" ht="15.75" hidden="false" customHeight="true" outlineLevel="0" collapsed="false"/>
    <row r="839" customFormat="false" ht="15.75" hidden="false" customHeight="true" outlineLevel="0" collapsed="false"/>
    <row r="840" customFormat="false" ht="15.75" hidden="false" customHeight="true" outlineLevel="0" collapsed="false"/>
    <row r="841" customFormat="false" ht="15.75" hidden="false" customHeight="true" outlineLevel="0" collapsed="false"/>
    <row r="842" customFormat="false" ht="15.75" hidden="false" customHeight="true" outlineLevel="0" collapsed="false"/>
    <row r="843" customFormat="false" ht="15.75" hidden="false" customHeight="true" outlineLevel="0" collapsed="false"/>
    <row r="844" customFormat="false" ht="15.75" hidden="false" customHeight="true" outlineLevel="0" collapsed="false"/>
    <row r="845" customFormat="false" ht="15.75" hidden="false" customHeight="true" outlineLevel="0" collapsed="false"/>
    <row r="846" customFormat="false" ht="15.75" hidden="false" customHeight="true" outlineLevel="0" collapsed="false"/>
    <row r="847" customFormat="false" ht="15.75" hidden="false" customHeight="true" outlineLevel="0" collapsed="false"/>
    <row r="848" customFormat="false" ht="15.75" hidden="false" customHeight="true" outlineLevel="0" collapsed="false"/>
    <row r="849" customFormat="false" ht="15.75" hidden="false" customHeight="true" outlineLevel="0" collapsed="false"/>
    <row r="850" customFormat="false" ht="15.75" hidden="false" customHeight="true" outlineLevel="0" collapsed="false"/>
    <row r="851" customFormat="false" ht="15.75" hidden="false" customHeight="true" outlineLevel="0" collapsed="false"/>
    <row r="852" customFormat="false" ht="15.75" hidden="false" customHeight="true" outlineLevel="0" collapsed="false"/>
    <row r="853" customFormat="false" ht="15.75" hidden="false" customHeight="true" outlineLevel="0" collapsed="false"/>
    <row r="854" customFormat="false" ht="15.75" hidden="false" customHeight="true" outlineLevel="0" collapsed="false"/>
    <row r="855" customFormat="false" ht="15.75" hidden="false" customHeight="true" outlineLevel="0" collapsed="false"/>
    <row r="856" customFormat="false" ht="15.75" hidden="false" customHeight="true" outlineLevel="0" collapsed="false"/>
    <row r="857" customFormat="false" ht="15.75" hidden="false" customHeight="true" outlineLevel="0" collapsed="false"/>
    <row r="858" customFormat="false" ht="15.75" hidden="false" customHeight="true" outlineLevel="0" collapsed="false"/>
    <row r="859" customFormat="false" ht="15.75" hidden="false" customHeight="true" outlineLevel="0" collapsed="false"/>
    <row r="860" customFormat="false" ht="15.75" hidden="false" customHeight="true" outlineLevel="0" collapsed="false"/>
    <row r="861" customFormat="false" ht="15.75" hidden="false" customHeight="true" outlineLevel="0" collapsed="false"/>
    <row r="862" customFormat="false" ht="15.75" hidden="false" customHeight="true" outlineLevel="0" collapsed="false"/>
    <row r="863" customFormat="false" ht="15.75" hidden="false" customHeight="true" outlineLevel="0" collapsed="false"/>
    <row r="864" customFormat="false" ht="15.75" hidden="false" customHeight="true" outlineLevel="0" collapsed="false"/>
    <row r="865" customFormat="false" ht="15.75" hidden="false" customHeight="true" outlineLevel="0" collapsed="false"/>
    <row r="866" customFormat="false" ht="15.75" hidden="false" customHeight="true" outlineLevel="0" collapsed="false"/>
    <row r="867" customFormat="false" ht="15.75" hidden="false" customHeight="true" outlineLevel="0" collapsed="false"/>
    <row r="868" customFormat="false" ht="15.75" hidden="false" customHeight="true" outlineLevel="0" collapsed="false"/>
    <row r="869" customFormat="false" ht="15.75" hidden="false" customHeight="true" outlineLevel="0" collapsed="false"/>
    <row r="870" customFormat="false" ht="15.75" hidden="false" customHeight="true" outlineLevel="0" collapsed="false"/>
    <row r="871" customFormat="false" ht="15.75" hidden="false" customHeight="true" outlineLevel="0" collapsed="false"/>
    <row r="872" customFormat="false" ht="15.75" hidden="false" customHeight="true" outlineLevel="0" collapsed="false"/>
    <row r="873" customFormat="false" ht="15.75" hidden="false" customHeight="true" outlineLevel="0" collapsed="false"/>
    <row r="874" customFormat="false" ht="15.75" hidden="false" customHeight="true" outlineLevel="0" collapsed="false"/>
    <row r="875" customFormat="false" ht="15.75" hidden="false" customHeight="true" outlineLevel="0" collapsed="false"/>
    <row r="876" customFormat="false" ht="15.75" hidden="false" customHeight="true" outlineLevel="0" collapsed="false"/>
    <row r="877" customFormat="false" ht="15.75" hidden="false" customHeight="true" outlineLevel="0" collapsed="false"/>
    <row r="878" customFormat="false" ht="15.75" hidden="false" customHeight="true" outlineLevel="0" collapsed="false"/>
    <row r="879" customFormat="false" ht="15.75" hidden="false" customHeight="true" outlineLevel="0" collapsed="false"/>
    <row r="880" customFormat="false" ht="15.75" hidden="false" customHeight="true" outlineLevel="0" collapsed="false"/>
    <row r="881" customFormat="false" ht="15.75" hidden="false" customHeight="true" outlineLevel="0" collapsed="false"/>
    <row r="882" customFormat="false" ht="15.75" hidden="false" customHeight="true" outlineLevel="0" collapsed="false"/>
    <row r="883" customFormat="false" ht="15.75" hidden="false" customHeight="true" outlineLevel="0" collapsed="false"/>
    <row r="884" customFormat="false" ht="15.75" hidden="false" customHeight="true" outlineLevel="0" collapsed="false"/>
    <row r="885" customFormat="false" ht="15.75" hidden="false" customHeight="true" outlineLevel="0" collapsed="false"/>
    <row r="886" customFormat="false" ht="15.75" hidden="false" customHeight="true" outlineLevel="0" collapsed="false"/>
    <row r="887" customFormat="false" ht="15.75" hidden="false" customHeight="true" outlineLevel="0" collapsed="false"/>
    <row r="888" customFormat="false" ht="15.75" hidden="false" customHeight="true" outlineLevel="0" collapsed="false"/>
    <row r="889" customFormat="false" ht="15.75" hidden="false" customHeight="true" outlineLevel="0" collapsed="false"/>
    <row r="890" customFormat="false" ht="15.75" hidden="false" customHeight="true" outlineLevel="0" collapsed="false"/>
    <row r="891" customFormat="false" ht="15.75" hidden="false" customHeight="true" outlineLevel="0" collapsed="false"/>
    <row r="892" customFormat="false" ht="15.75" hidden="false" customHeight="true" outlineLevel="0" collapsed="false"/>
    <row r="893" customFormat="false" ht="15.75" hidden="false" customHeight="true" outlineLevel="0" collapsed="false"/>
    <row r="894" customFormat="false" ht="15.75" hidden="false" customHeight="true" outlineLevel="0" collapsed="false"/>
    <row r="895" customFormat="false" ht="15.75" hidden="false" customHeight="true" outlineLevel="0" collapsed="false"/>
    <row r="896" customFormat="false" ht="15.75" hidden="false" customHeight="true" outlineLevel="0" collapsed="false"/>
    <row r="897" customFormat="false" ht="15.75" hidden="false" customHeight="true" outlineLevel="0" collapsed="false"/>
    <row r="898" customFormat="false" ht="15.75" hidden="false" customHeight="true" outlineLevel="0" collapsed="false"/>
    <row r="899" customFormat="false" ht="15.75" hidden="false" customHeight="true" outlineLevel="0" collapsed="false"/>
    <row r="900" customFormat="false" ht="15.75" hidden="false" customHeight="true" outlineLevel="0" collapsed="false"/>
    <row r="901" customFormat="false" ht="15.75" hidden="false" customHeight="true" outlineLevel="0" collapsed="false"/>
    <row r="902" customFormat="false" ht="15.75" hidden="false" customHeight="true" outlineLevel="0" collapsed="false"/>
    <row r="903" customFormat="false" ht="15.75" hidden="false" customHeight="true" outlineLevel="0" collapsed="false"/>
    <row r="904" customFormat="false" ht="15.75" hidden="false" customHeight="true" outlineLevel="0" collapsed="false"/>
    <row r="905" customFormat="false" ht="15.75" hidden="false" customHeight="true" outlineLevel="0" collapsed="false"/>
    <row r="906" customFormat="false" ht="15.75" hidden="false" customHeight="true" outlineLevel="0" collapsed="false"/>
    <row r="907" customFormat="false" ht="15.75" hidden="false" customHeight="true" outlineLevel="0" collapsed="false"/>
    <row r="908" customFormat="false" ht="15.75" hidden="false" customHeight="true" outlineLevel="0" collapsed="false"/>
    <row r="909" customFormat="false" ht="15.75" hidden="false" customHeight="true" outlineLevel="0" collapsed="false"/>
    <row r="910" customFormat="false" ht="15.75" hidden="false" customHeight="true" outlineLevel="0" collapsed="false"/>
    <row r="911" customFormat="false" ht="15.75" hidden="false" customHeight="true" outlineLevel="0" collapsed="false"/>
    <row r="912" customFormat="false" ht="15.75" hidden="false" customHeight="true" outlineLevel="0" collapsed="false"/>
    <row r="913" customFormat="false" ht="15.75" hidden="false" customHeight="true" outlineLevel="0" collapsed="false"/>
    <row r="914" customFormat="false" ht="15.75" hidden="false" customHeight="true" outlineLevel="0" collapsed="false"/>
    <row r="915" customFormat="false" ht="15.75" hidden="false" customHeight="true" outlineLevel="0" collapsed="false"/>
    <row r="916" customFormat="false" ht="15.75" hidden="false" customHeight="true" outlineLevel="0" collapsed="false"/>
    <row r="917" customFormat="false" ht="15.75" hidden="false" customHeight="true" outlineLevel="0" collapsed="false"/>
    <row r="918" customFormat="false" ht="15.75" hidden="false" customHeight="true" outlineLevel="0" collapsed="false"/>
    <row r="919" customFormat="false" ht="15.75" hidden="false" customHeight="true" outlineLevel="0" collapsed="false"/>
    <row r="920" customFormat="false" ht="15.75" hidden="false" customHeight="true" outlineLevel="0" collapsed="false"/>
    <row r="921" customFormat="false" ht="15.75" hidden="false" customHeight="true" outlineLevel="0" collapsed="false"/>
    <row r="922" customFormat="false" ht="15.75" hidden="false" customHeight="true" outlineLevel="0" collapsed="false"/>
    <row r="923" customFormat="false" ht="15.75" hidden="false" customHeight="true" outlineLevel="0" collapsed="false"/>
    <row r="924" customFormat="false" ht="15.75" hidden="false" customHeight="true" outlineLevel="0" collapsed="false"/>
    <row r="925" customFormat="false" ht="15.75" hidden="false" customHeight="true" outlineLevel="0" collapsed="false"/>
    <row r="926" customFormat="false" ht="15.75" hidden="false" customHeight="true" outlineLevel="0" collapsed="false"/>
    <row r="927" customFormat="false" ht="15.75" hidden="false" customHeight="true" outlineLevel="0" collapsed="false"/>
    <row r="928" customFormat="false" ht="15.75" hidden="false" customHeight="true" outlineLevel="0" collapsed="false"/>
    <row r="929" customFormat="false" ht="15.75" hidden="false" customHeight="true" outlineLevel="0" collapsed="false"/>
    <row r="930" customFormat="false" ht="15.75" hidden="false" customHeight="true" outlineLevel="0" collapsed="false"/>
    <row r="931" customFormat="false" ht="15.75" hidden="false" customHeight="true" outlineLevel="0" collapsed="false"/>
    <row r="932" customFormat="false" ht="15.75" hidden="false" customHeight="true" outlineLevel="0" collapsed="false"/>
    <row r="933" customFormat="false" ht="15.75" hidden="false" customHeight="true" outlineLevel="0" collapsed="false"/>
    <row r="934" customFormat="false" ht="15.75" hidden="false" customHeight="true" outlineLevel="0" collapsed="false"/>
    <row r="935" customFormat="false" ht="15.75" hidden="false" customHeight="true" outlineLevel="0" collapsed="false"/>
    <row r="936" customFormat="false" ht="15.75" hidden="false" customHeight="true" outlineLevel="0" collapsed="false"/>
    <row r="937" customFormat="false" ht="15.75" hidden="false" customHeight="true" outlineLevel="0" collapsed="false"/>
    <row r="938" customFormat="false" ht="15.75" hidden="false" customHeight="true" outlineLevel="0" collapsed="false"/>
    <row r="939" customFormat="false" ht="15.75" hidden="false" customHeight="true" outlineLevel="0" collapsed="false"/>
    <row r="940" customFormat="false" ht="15.75" hidden="false" customHeight="true" outlineLevel="0" collapsed="false"/>
    <row r="941" customFormat="false" ht="15.75" hidden="false" customHeight="true" outlineLevel="0" collapsed="false"/>
    <row r="942" customFormat="false" ht="15.75" hidden="false" customHeight="true" outlineLevel="0" collapsed="false"/>
    <row r="943" customFormat="false" ht="15.75" hidden="false" customHeight="true" outlineLevel="0" collapsed="false"/>
    <row r="944" customFormat="false" ht="15.75" hidden="false" customHeight="true" outlineLevel="0" collapsed="false"/>
    <row r="945" customFormat="false" ht="15.75" hidden="false" customHeight="true" outlineLevel="0" collapsed="false"/>
    <row r="946" customFormat="false" ht="15.75" hidden="false" customHeight="true" outlineLevel="0" collapsed="false"/>
    <row r="947" customFormat="false" ht="15.75" hidden="false" customHeight="true" outlineLevel="0" collapsed="false"/>
    <row r="948" customFormat="false" ht="15.75" hidden="false" customHeight="true" outlineLevel="0" collapsed="false"/>
    <row r="949" customFormat="false" ht="15.75" hidden="false" customHeight="true" outlineLevel="0" collapsed="false"/>
    <row r="950" customFormat="false" ht="15.75" hidden="false" customHeight="true" outlineLevel="0" collapsed="false"/>
    <row r="951" customFormat="false" ht="15.75" hidden="false" customHeight="true" outlineLevel="0" collapsed="false"/>
    <row r="952" customFormat="false" ht="15.75" hidden="false" customHeight="true" outlineLevel="0" collapsed="false"/>
    <row r="953" customFormat="false" ht="15.75" hidden="false" customHeight="true" outlineLevel="0" collapsed="false"/>
    <row r="954" customFormat="false" ht="15.75" hidden="false" customHeight="true" outlineLevel="0" collapsed="false"/>
    <row r="955" customFormat="false" ht="15.75" hidden="false" customHeight="true" outlineLevel="0" collapsed="false"/>
    <row r="956" customFormat="false" ht="15.75" hidden="false" customHeight="true" outlineLevel="0" collapsed="false"/>
    <row r="957" customFormat="false" ht="15.75" hidden="false" customHeight="true" outlineLevel="0" collapsed="false"/>
    <row r="958" customFormat="false" ht="15.75" hidden="false" customHeight="true" outlineLevel="0" collapsed="false"/>
    <row r="959" customFormat="false" ht="15.75" hidden="false" customHeight="true" outlineLevel="0" collapsed="false"/>
    <row r="960" customFormat="false" ht="15.75" hidden="false" customHeight="true" outlineLevel="0" collapsed="false"/>
    <row r="961" customFormat="false" ht="15.75" hidden="false" customHeight="true" outlineLevel="0" collapsed="false"/>
    <row r="962" customFormat="false" ht="15.75" hidden="false" customHeight="true" outlineLevel="0" collapsed="false"/>
    <row r="963" customFormat="false" ht="15.75" hidden="false" customHeight="true" outlineLevel="0" collapsed="false"/>
    <row r="964" customFormat="false" ht="15.75" hidden="false" customHeight="true" outlineLevel="0" collapsed="false"/>
    <row r="965" customFormat="false" ht="15.75" hidden="false" customHeight="true" outlineLevel="0" collapsed="false"/>
    <row r="966" customFormat="false" ht="15.75" hidden="false" customHeight="true" outlineLevel="0" collapsed="false"/>
    <row r="967" customFormat="false" ht="15.75" hidden="false" customHeight="true" outlineLevel="0" collapsed="false"/>
    <row r="968" customFormat="false" ht="15.75" hidden="false" customHeight="true" outlineLevel="0" collapsed="false"/>
    <row r="969" customFormat="false" ht="15.75" hidden="false" customHeight="true" outlineLevel="0" collapsed="false"/>
    <row r="970" customFormat="false" ht="15.75" hidden="false" customHeight="true" outlineLevel="0" collapsed="false"/>
    <row r="971" customFormat="false" ht="15.75" hidden="false" customHeight="true" outlineLevel="0" collapsed="false"/>
    <row r="972" customFormat="false" ht="15.75" hidden="false" customHeight="true" outlineLevel="0" collapsed="false"/>
    <row r="973" customFormat="false" ht="15.75" hidden="false" customHeight="true" outlineLevel="0" collapsed="false"/>
    <row r="974" customFormat="false" ht="15.75" hidden="false" customHeight="true" outlineLevel="0" collapsed="false"/>
    <row r="975" customFormat="false" ht="15.75" hidden="false" customHeight="true" outlineLevel="0" collapsed="false"/>
    <row r="976" customFormat="false" ht="15.75" hidden="false" customHeight="true" outlineLevel="0" collapsed="false"/>
    <row r="977" customFormat="false" ht="15.75" hidden="false" customHeight="true" outlineLevel="0" collapsed="false"/>
    <row r="978" customFormat="false" ht="15.75" hidden="false" customHeight="true" outlineLevel="0" collapsed="false"/>
    <row r="979" customFormat="false" ht="15.75" hidden="false" customHeight="true" outlineLevel="0" collapsed="false"/>
    <row r="980" customFormat="false" ht="15.75" hidden="false" customHeight="true" outlineLevel="0" collapsed="false"/>
    <row r="981" customFormat="false" ht="15.75" hidden="false" customHeight="true" outlineLevel="0" collapsed="false"/>
    <row r="982" customFormat="false" ht="15.75" hidden="false" customHeight="true" outlineLevel="0" collapsed="false"/>
    <row r="983" customFormat="false" ht="15.75" hidden="false" customHeight="true" outlineLevel="0" collapsed="false"/>
    <row r="984" customFormat="false" ht="15.75" hidden="false" customHeight="true" outlineLevel="0" collapsed="false"/>
    <row r="985" customFormat="false" ht="15.75" hidden="false" customHeight="true" outlineLevel="0" collapsed="false"/>
    <row r="986" customFormat="false" ht="15.75" hidden="false" customHeight="true" outlineLevel="0" collapsed="false"/>
    <row r="987" customFormat="false" ht="15.75" hidden="false" customHeight="true" outlineLevel="0" collapsed="false"/>
    <row r="988" customFormat="false" ht="15.75" hidden="false" customHeight="true" outlineLevel="0" collapsed="false"/>
    <row r="989" customFormat="false" ht="15.75" hidden="false" customHeight="true" outlineLevel="0" collapsed="false"/>
    <row r="990" customFormat="false" ht="15.75" hidden="false" customHeight="true" outlineLevel="0" collapsed="false"/>
    <row r="991" customFormat="false" ht="15.75" hidden="false" customHeight="true" outlineLevel="0" collapsed="false"/>
    <row r="992" customFormat="false" ht="15.75" hidden="false" customHeight="true" outlineLevel="0" collapsed="false"/>
    <row r="993" customFormat="false" ht="15.75" hidden="false" customHeight="true" outlineLevel="0" collapsed="false"/>
    <row r="994" customFormat="false" ht="15.75" hidden="false" customHeight="true" outlineLevel="0" collapsed="false"/>
    <row r="995" customFormat="false" ht="15.75" hidden="false" customHeight="true" outlineLevel="0" collapsed="false"/>
    <row r="996" customFormat="false" ht="15.75" hidden="false" customHeight="true" outlineLevel="0" collapsed="false"/>
    <row r="997" customFormat="false" ht="15.75" hidden="false" customHeight="true" outlineLevel="0" collapsed="false"/>
    <row r="998" customFormat="false" ht="15.75" hidden="false" customHeight="true" outlineLevel="0" collapsed="false"/>
    <row r="999" customFormat="false" ht="15.75" hidden="false" customHeight="true" outlineLevel="0" collapsed="false"/>
    <row r="1000" customFormat="false" ht="15.75" hidden="false" customHeight="true" outlineLevel="0" collapsed="false"/>
    <row r="1001" customFormat="false" ht="15.75" hidden="false" customHeight="true" outlineLevel="0" collapsed="false"/>
    <row r="1002" customFormat="false" ht="15.75" hidden="false" customHeight="true" outlineLevel="0" collapsed="false"/>
    <row r="1003" customFormat="false" ht="15.75" hidden="false" customHeight="true" outlineLevel="0" collapsed="false"/>
  </sheetData>
  <mergeCells count="38">
    <mergeCell ref="A1:F1"/>
    <mergeCell ref="B2:F2"/>
    <mergeCell ref="A3:F3"/>
    <mergeCell ref="B4:C4"/>
    <mergeCell ref="A5:A9"/>
    <mergeCell ref="B5:C5"/>
    <mergeCell ref="B6:C6"/>
    <mergeCell ref="B7:C7"/>
    <mergeCell ref="B8:C8"/>
    <mergeCell ref="B9:C9"/>
    <mergeCell ref="B10:D10"/>
    <mergeCell ref="A11:E11"/>
    <mergeCell ref="A12:F12"/>
    <mergeCell ref="B13:C13"/>
    <mergeCell ref="A14:A16"/>
    <mergeCell ref="B14:C14"/>
    <mergeCell ref="B15:C15"/>
    <mergeCell ref="B16:C16"/>
    <mergeCell ref="B17:D17"/>
    <mergeCell ref="A18:E18"/>
    <mergeCell ref="A19:A24"/>
    <mergeCell ref="B19:F19"/>
    <mergeCell ref="B24:D24"/>
    <mergeCell ref="A26:F26"/>
    <mergeCell ref="B27:C27"/>
    <mergeCell ref="A28:A30"/>
    <mergeCell ref="B28:C28"/>
    <mergeCell ref="B29:C29"/>
    <mergeCell ref="B30:C30"/>
    <mergeCell ref="B31:D31"/>
    <mergeCell ref="A33:F33"/>
    <mergeCell ref="B34:C34"/>
    <mergeCell ref="A35:A38"/>
    <mergeCell ref="B35:C35"/>
    <mergeCell ref="B36:C36"/>
    <mergeCell ref="B37:C37"/>
    <mergeCell ref="B38:C38"/>
    <mergeCell ref="B39:D39"/>
  </mergeCells>
  <printOptions headings="false" gridLines="false" gridLinesSet="true" horizontalCentered="true" verticalCentered="true"/>
  <pageMargins left="0.511805555555555" right="0.511805555555555" top="0.7875" bottom="0.7875" header="0.511805555555555" footer="0.511805555555555"/>
  <pageSetup paperSize="9" scale="95"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docProps/app.xml><?xml version="1.0" encoding="utf-8"?>
<Properties xmlns="http://schemas.openxmlformats.org/officeDocument/2006/extended-properties" xmlns:vt="http://schemas.openxmlformats.org/officeDocument/2006/docPropsVTypes">
  <Template/>
  <TotalTime>0</TotalTime>
  <Application>LibreOffice/5.4.5.1$Windows_X86_64 LibreOffice_project/79c9829dd5d8054ec39a82dc51cd9eff340dbee8</Applicat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2020-12-15T12:53:09Z</dcterms:created>
  <dc:creator>axlsx</dc:creator>
  <dc:description/>
  <dc:language>pt-BR</dc:language>
  <cp:lastModifiedBy/>
  <cp:lastPrinted>2021-10-19T14:06:21Z</cp:lastPrinted>
  <dcterms:modified xsi:type="dcterms:W3CDTF">2021-11-19T15:43:13Z</dcterms:modified>
  <cp:revision>1</cp:revision>
  <dc:subject/>
  <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0</vt:bool>
  </property>
  <property fmtid="{D5CDD505-2E9C-101B-9397-08002B2CF9AE}" pid="5" name="LinksUpToDate">
    <vt:bool>0</vt:bool>
  </property>
  <property fmtid="{D5CDD505-2E9C-101B-9397-08002B2CF9AE}" pid="6" name="ScaleCrop">
    <vt:bool>0</vt:bool>
  </property>
  <property fmtid="{D5CDD505-2E9C-101B-9397-08002B2CF9AE}" pid="7" name="ShareDoc">
    <vt:bool>0</vt:bool>
  </property>
</Properties>
</file>